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JC\EJC-DATA\"/>
    </mc:Choice>
  </mc:AlternateContent>
  <xr:revisionPtr revIDLastSave="0" documentId="8_{1CA4C1A3-4874-40E3-8DB8-D7FA30437ED7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dominante pédagogique" sheetId="4" r:id="rId1"/>
    <sheet name="dominante non pédagogique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4" i="5" l="1"/>
  <c r="C14" i="5"/>
  <c r="D14" i="5"/>
  <c r="E14" i="5"/>
  <c r="F14" i="5"/>
  <c r="G14" i="5"/>
  <c r="H14" i="5"/>
  <c r="B15" i="5"/>
  <c r="C15" i="5"/>
  <c r="D15" i="5"/>
  <c r="E15" i="5"/>
  <c r="F15" i="5"/>
  <c r="G15" i="5"/>
  <c r="H15" i="5"/>
  <c r="B16" i="5"/>
  <c r="C16" i="5"/>
  <c r="D16" i="5"/>
  <c r="E16" i="5"/>
  <c r="F16" i="5"/>
  <c r="G16" i="5"/>
  <c r="H16" i="5"/>
  <c r="B17" i="5"/>
  <c r="C17" i="5"/>
  <c r="D17" i="5"/>
  <c r="E17" i="5"/>
  <c r="F17" i="5"/>
  <c r="G17" i="5"/>
  <c r="H17" i="5"/>
  <c r="B18" i="5"/>
  <c r="C18" i="5"/>
  <c r="D18" i="5"/>
  <c r="E18" i="5"/>
  <c r="F18" i="5"/>
  <c r="G18" i="5"/>
  <c r="H18" i="5"/>
  <c r="B19" i="5"/>
  <c r="C19" i="5"/>
  <c r="D19" i="5"/>
  <c r="E19" i="5"/>
  <c r="F19" i="5"/>
  <c r="G19" i="5"/>
  <c r="H19" i="5"/>
  <c r="B20" i="5"/>
  <c r="C20" i="5"/>
  <c r="D20" i="5"/>
  <c r="E20" i="5"/>
  <c r="F20" i="5"/>
  <c r="G20" i="5"/>
  <c r="H20" i="5"/>
  <c r="B21" i="5"/>
  <c r="C21" i="5"/>
  <c r="D21" i="5"/>
  <c r="E21" i="5"/>
  <c r="F21" i="5"/>
  <c r="G21" i="5"/>
  <c r="H21" i="5"/>
  <c r="B22" i="5"/>
  <c r="C22" i="5"/>
  <c r="D22" i="5"/>
  <c r="E22" i="5"/>
  <c r="F22" i="5"/>
  <c r="G22" i="5"/>
  <c r="H22" i="5"/>
  <c r="B23" i="5"/>
  <c r="C23" i="5"/>
  <c r="D23" i="5"/>
  <c r="E23" i="5"/>
  <c r="F23" i="5"/>
  <c r="G23" i="5"/>
  <c r="H23" i="5"/>
  <c r="B24" i="5"/>
  <c r="C24" i="5"/>
  <c r="D24" i="5"/>
  <c r="E24" i="5"/>
  <c r="F24" i="5"/>
  <c r="G24" i="5"/>
  <c r="H24" i="5"/>
  <c r="B25" i="5"/>
  <c r="C25" i="5"/>
  <c r="D25" i="5"/>
  <c r="E25" i="5"/>
  <c r="F25" i="5"/>
  <c r="G25" i="5"/>
  <c r="H25" i="5"/>
  <c r="B26" i="5"/>
  <c r="C26" i="5"/>
  <c r="D26" i="5"/>
  <c r="E26" i="5"/>
  <c r="F26" i="5"/>
  <c r="G26" i="5"/>
  <c r="H26" i="5"/>
  <c r="B27" i="5"/>
  <c r="C27" i="5"/>
  <c r="D27" i="5"/>
  <c r="E27" i="5"/>
  <c r="F27" i="5"/>
  <c r="G27" i="5"/>
  <c r="H27" i="5"/>
  <c r="B28" i="5"/>
  <c r="C28" i="5"/>
  <c r="D28" i="5"/>
  <c r="E28" i="5"/>
  <c r="F28" i="5"/>
  <c r="G28" i="5"/>
  <c r="H28" i="5"/>
  <c r="B29" i="5"/>
  <c r="C29" i="5"/>
  <c r="D29" i="5"/>
  <c r="E29" i="5"/>
  <c r="F29" i="5"/>
  <c r="G29" i="5"/>
  <c r="H29" i="5"/>
  <c r="B30" i="5"/>
  <c r="C30" i="5"/>
  <c r="D30" i="5"/>
  <c r="E30" i="5"/>
  <c r="F30" i="5"/>
  <c r="G30" i="5"/>
  <c r="H30" i="5"/>
  <c r="B31" i="5"/>
  <c r="C31" i="5"/>
  <c r="D31" i="5"/>
  <c r="E31" i="5"/>
  <c r="F31" i="5"/>
  <c r="G31" i="5"/>
  <c r="H31" i="5"/>
  <c r="B32" i="5"/>
  <c r="C32" i="5"/>
  <c r="D32" i="5"/>
  <c r="E32" i="5"/>
  <c r="F32" i="5"/>
  <c r="G32" i="5"/>
  <c r="H32" i="5"/>
  <c r="B33" i="5"/>
  <c r="C33" i="5"/>
  <c r="D33" i="5"/>
  <c r="E33" i="5"/>
  <c r="F33" i="5"/>
  <c r="G33" i="5"/>
  <c r="H33" i="5"/>
  <c r="B34" i="5"/>
  <c r="C34" i="5"/>
  <c r="D34" i="5"/>
  <c r="E34" i="5"/>
  <c r="F34" i="5"/>
  <c r="G34" i="5"/>
  <c r="H34" i="5"/>
  <c r="B35" i="5"/>
  <c r="C35" i="5"/>
  <c r="D35" i="5"/>
  <c r="E35" i="5"/>
  <c r="F35" i="5"/>
  <c r="G35" i="5"/>
  <c r="H35" i="5"/>
  <c r="B36" i="5"/>
  <c r="C36" i="5"/>
  <c r="D36" i="5"/>
  <c r="E36" i="5"/>
  <c r="F36" i="5"/>
  <c r="G36" i="5"/>
  <c r="H36" i="5"/>
  <c r="B37" i="5"/>
  <c r="C37" i="5"/>
  <c r="D37" i="5"/>
  <c r="E37" i="5"/>
  <c r="F37" i="5"/>
  <c r="G37" i="5"/>
  <c r="H37" i="5"/>
  <c r="B38" i="5"/>
  <c r="C38" i="5"/>
  <c r="D38" i="5"/>
  <c r="E38" i="5"/>
  <c r="F38" i="5"/>
  <c r="G38" i="5"/>
  <c r="H38" i="5"/>
  <c r="B39" i="5"/>
  <c r="C39" i="5"/>
  <c r="D39" i="5"/>
  <c r="E39" i="5"/>
  <c r="F39" i="5"/>
  <c r="G39" i="5"/>
  <c r="H39" i="5"/>
  <c r="B40" i="5"/>
  <c r="C40" i="5"/>
  <c r="D40" i="5"/>
  <c r="E40" i="5"/>
  <c r="F40" i="5"/>
  <c r="G40" i="5"/>
  <c r="H40" i="5"/>
  <c r="B41" i="5"/>
  <c r="C41" i="5"/>
  <c r="D41" i="5"/>
  <c r="E41" i="5"/>
  <c r="F41" i="5"/>
  <c r="G41" i="5"/>
  <c r="H41" i="5"/>
  <c r="B42" i="5"/>
  <c r="C42" i="5"/>
  <c r="D42" i="5"/>
  <c r="E42" i="5"/>
  <c r="F42" i="5"/>
  <c r="G42" i="5"/>
  <c r="H42" i="5"/>
  <c r="B43" i="5"/>
  <c r="C43" i="5"/>
  <c r="D43" i="5"/>
  <c r="E43" i="5"/>
  <c r="F43" i="5"/>
  <c r="G43" i="5"/>
  <c r="H43" i="5"/>
  <c r="B44" i="5"/>
  <c r="C44" i="5"/>
  <c r="D44" i="5"/>
  <c r="E44" i="5"/>
  <c r="F44" i="5"/>
  <c r="G44" i="5"/>
  <c r="H44" i="5"/>
  <c r="B45" i="5"/>
  <c r="C45" i="5"/>
  <c r="D45" i="5"/>
  <c r="E45" i="5"/>
  <c r="F45" i="5"/>
  <c r="G45" i="5"/>
  <c r="H45" i="5"/>
  <c r="B46" i="5"/>
  <c r="C46" i="5"/>
  <c r="D46" i="5"/>
  <c r="E46" i="5"/>
  <c r="F46" i="5"/>
  <c r="G46" i="5"/>
  <c r="H46" i="5"/>
  <c r="B14" i="4"/>
  <c r="C14" i="4"/>
  <c r="D14" i="4"/>
  <c r="E14" i="4"/>
  <c r="F14" i="4"/>
  <c r="G14" i="4"/>
  <c r="H14" i="4"/>
  <c r="B15" i="4"/>
  <c r="C15" i="4"/>
  <c r="D15" i="4"/>
  <c r="E15" i="4"/>
  <c r="F15" i="4"/>
  <c r="G15" i="4"/>
  <c r="H15" i="4"/>
  <c r="B16" i="4"/>
  <c r="C16" i="4"/>
  <c r="D16" i="4"/>
  <c r="E16" i="4"/>
  <c r="F16" i="4"/>
  <c r="G16" i="4"/>
  <c r="H16" i="4"/>
  <c r="B17" i="4"/>
  <c r="C17" i="4"/>
  <c r="D17" i="4"/>
  <c r="E17" i="4"/>
  <c r="F17" i="4"/>
  <c r="G17" i="4"/>
  <c r="H17" i="4"/>
  <c r="B18" i="4"/>
  <c r="C18" i="4"/>
  <c r="D18" i="4"/>
  <c r="E18" i="4"/>
  <c r="F18" i="4"/>
  <c r="G18" i="4"/>
  <c r="H18" i="4"/>
  <c r="B19" i="4"/>
  <c r="C19" i="4"/>
  <c r="D19" i="4"/>
  <c r="E19" i="4"/>
  <c r="F19" i="4"/>
  <c r="G19" i="4"/>
  <c r="H19" i="4"/>
  <c r="B20" i="4"/>
  <c r="C20" i="4"/>
  <c r="D20" i="4"/>
  <c r="E20" i="4"/>
  <c r="F20" i="4"/>
  <c r="G20" i="4"/>
  <c r="H20" i="4"/>
  <c r="B21" i="4"/>
  <c r="C21" i="4"/>
  <c r="D21" i="4"/>
  <c r="E21" i="4"/>
  <c r="F21" i="4"/>
  <c r="G21" i="4"/>
  <c r="H21" i="4"/>
  <c r="B22" i="4"/>
  <c r="C22" i="4"/>
  <c r="D22" i="4"/>
  <c r="E22" i="4"/>
  <c r="F22" i="4"/>
  <c r="G22" i="4"/>
  <c r="H22" i="4"/>
  <c r="B23" i="4"/>
  <c r="C23" i="4"/>
  <c r="D23" i="4"/>
  <c r="E23" i="4"/>
  <c r="F23" i="4"/>
  <c r="G23" i="4"/>
  <c r="H23" i="4"/>
  <c r="B24" i="4"/>
  <c r="C24" i="4"/>
  <c r="D24" i="4"/>
  <c r="E24" i="4"/>
  <c r="F24" i="4"/>
  <c r="G24" i="4"/>
  <c r="H24" i="4"/>
  <c r="B25" i="4"/>
  <c r="C25" i="4"/>
  <c r="D25" i="4"/>
  <c r="E25" i="4"/>
  <c r="F25" i="4"/>
  <c r="G25" i="4"/>
  <c r="H25" i="4"/>
  <c r="B26" i="4"/>
  <c r="C26" i="4"/>
  <c r="D26" i="4"/>
  <c r="E26" i="4"/>
  <c r="F26" i="4"/>
  <c r="G26" i="4"/>
  <c r="H26" i="4"/>
  <c r="B27" i="4"/>
  <c r="C27" i="4"/>
  <c r="D27" i="4"/>
  <c r="E27" i="4"/>
  <c r="F27" i="4"/>
  <c r="G27" i="4"/>
  <c r="H27" i="4"/>
  <c r="B28" i="4"/>
  <c r="C28" i="4"/>
  <c r="D28" i="4"/>
  <c r="E28" i="4"/>
  <c r="F28" i="4"/>
  <c r="G28" i="4"/>
  <c r="H28" i="4"/>
  <c r="B29" i="4"/>
  <c r="C29" i="4"/>
  <c r="D29" i="4"/>
  <c r="E29" i="4"/>
  <c r="F29" i="4"/>
  <c r="G29" i="4"/>
  <c r="H29" i="4"/>
  <c r="B30" i="4"/>
  <c r="C30" i="4"/>
  <c r="D30" i="4"/>
  <c r="E30" i="4"/>
  <c r="F30" i="4"/>
  <c r="G30" i="4"/>
  <c r="H30" i="4"/>
  <c r="B31" i="4"/>
  <c r="C31" i="4"/>
  <c r="D31" i="4"/>
  <c r="E31" i="4"/>
  <c r="F31" i="4"/>
  <c r="G31" i="4"/>
  <c r="H31" i="4"/>
  <c r="B32" i="4"/>
  <c r="C32" i="4"/>
  <c r="D32" i="4"/>
  <c r="E32" i="4"/>
  <c r="F32" i="4"/>
  <c r="G32" i="4"/>
  <c r="H32" i="4"/>
  <c r="B33" i="4"/>
  <c r="C33" i="4"/>
  <c r="D33" i="4"/>
  <c r="E33" i="4"/>
  <c r="F33" i="4"/>
  <c r="G33" i="4"/>
  <c r="H33" i="4"/>
  <c r="B34" i="4"/>
  <c r="C34" i="4"/>
  <c r="D34" i="4"/>
  <c r="E34" i="4"/>
  <c r="F34" i="4"/>
  <c r="G34" i="4"/>
  <c r="H34" i="4"/>
  <c r="B35" i="4"/>
  <c r="C35" i="4"/>
  <c r="D35" i="4"/>
  <c r="E35" i="4"/>
  <c r="F35" i="4"/>
  <c r="G35" i="4"/>
  <c r="H35" i="4"/>
  <c r="B36" i="4"/>
  <c r="C36" i="4"/>
  <c r="D36" i="4"/>
  <c r="E36" i="4"/>
  <c r="F36" i="4"/>
  <c r="G36" i="4"/>
  <c r="H36" i="4"/>
  <c r="B37" i="4"/>
  <c r="C37" i="4"/>
  <c r="D37" i="4"/>
  <c r="E37" i="4"/>
  <c r="F37" i="4"/>
  <c r="G37" i="4"/>
  <c r="H37" i="4"/>
  <c r="B38" i="4"/>
  <c r="C38" i="4"/>
  <c r="D38" i="4"/>
  <c r="E38" i="4"/>
  <c r="F38" i="4"/>
  <c r="G38" i="4"/>
  <c r="H38" i="4"/>
  <c r="B39" i="4"/>
  <c r="C39" i="4"/>
  <c r="D39" i="4"/>
  <c r="E39" i="4"/>
  <c r="F39" i="4"/>
  <c r="G39" i="4"/>
  <c r="H39" i="4"/>
  <c r="B40" i="4"/>
  <c r="C40" i="4"/>
  <c r="D40" i="4"/>
  <c r="E40" i="4"/>
  <c r="F40" i="4"/>
  <c r="G40" i="4"/>
  <c r="H40" i="4"/>
  <c r="B41" i="4"/>
  <c r="C41" i="4"/>
  <c r="D41" i="4"/>
  <c r="E41" i="4"/>
  <c r="F41" i="4"/>
  <c r="G41" i="4"/>
  <c r="H41" i="4"/>
  <c r="B42" i="4"/>
  <c r="C42" i="4"/>
  <c r="D42" i="4"/>
  <c r="E42" i="4"/>
  <c r="F42" i="4"/>
  <c r="G42" i="4"/>
  <c r="H42" i="4"/>
  <c r="B43" i="4"/>
  <c r="C43" i="4"/>
  <c r="D43" i="4"/>
  <c r="E43" i="4"/>
  <c r="F43" i="4"/>
  <c r="G43" i="4"/>
  <c r="H43" i="4"/>
  <c r="B44" i="4"/>
  <c r="C44" i="4"/>
  <c r="D44" i="4"/>
  <c r="E44" i="4"/>
  <c r="F44" i="4"/>
  <c r="G44" i="4"/>
  <c r="H44" i="4"/>
  <c r="B45" i="4"/>
  <c r="C45" i="4"/>
  <c r="D45" i="4"/>
  <c r="E45" i="4"/>
  <c r="F45" i="4"/>
  <c r="G45" i="4"/>
  <c r="H45" i="4"/>
  <c r="B46" i="4"/>
  <c r="C46" i="4"/>
  <c r="D46" i="4"/>
  <c r="E46" i="4"/>
  <c r="F46" i="4"/>
  <c r="G46" i="4"/>
  <c r="H46" i="4"/>
</calcChain>
</file>

<file path=xl/sharedStrings.xml><?xml version="1.0" encoding="utf-8"?>
<sst xmlns="http://schemas.openxmlformats.org/spreadsheetml/2006/main" count="64" uniqueCount="36">
  <si>
    <t>Calcul des émoluments :</t>
  </si>
  <si>
    <t>un enfant de la famille est inscrit pour trois midis et un après-midi</t>
  </si>
  <si>
    <t>Prise en charge le midi 1.5 heure, prise en charge l'après-midi 4 heures, frais de repas 8 CHF</t>
  </si>
  <si>
    <t>Famille de 4 personnes avec un revenu de 82'400 CHF (hors déductions selon la taille de la famille)</t>
  </si>
  <si>
    <t>Exemple de calcul (au moyen de la formule) :</t>
  </si>
  <si>
    <t>* Remarque : en dehors du "Revdét", toutes les valeurs sont fixes et donc les mêmes pour toutes les familles</t>
  </si>
  <si>
    <t xml:space="preserve">  pour une famille de 6 personnes ou plus</t>
  </si>
  <si>
    <t xml:space="preserve">  pour une famille de 5 personnes</t>
  </si>
  <si>
    <t xml:space="preserve">  pour une famille de 4 personnes</t>
  </si>
  <si>
    <t xml:space="preserve">  pour une famille de 3 personnes</t>
  </si>
  <si>
    <t>Déduction par membre de la famille</t>
  </si>
  <si>
    <t>Revenu déterminant minimal = Revdétmin</t>
  </si>
  <si>
    <t>Revenu déterminant maximal = Revdétmax</t>
  </si>
  <si>
    <t>Tarif horaire minimal = Tarmin</t>
  </si>
  <si>
    <t>Tarif horaire maximal = Tarmax</t>
  </si>
  <si>
    <t>Formule</t>
  </si>
  <si>
    <t>8 pers.</t>
  </si>
  <si>
    <t>7 pers.</t>
  </si>
  <si>
    <t>6 pers.</t>
  </si>
  <si>
    <t>5 pers.</t>
  </si>
  <si>
    <t>4 pers.</t>
  </si>
  <si>
    <t>3 pers.</t>
  </si>
  <si>
    <t>2 pers.</t>
  </si>
  <si>
    <t>Tarif horaire (hors repas de midi) pour un ménage de</t>
  </si>
  <si>
    <t>Pour les calculer précisément, la commune utilise la formule mentionnée en dessous du tableau.</t>
  </si>
  <si>
    <t>Le tableau indique le montant approximatif des émoluments par heure de prise en charge à titre informatif.</t>
  </si>
  <si>
    <t>Tarifs, structures à dominante pédagogique</t>
  </si>
  <si>
    <t xml:space="preserve">4 pers. </t>
  </si>
  <si>
    <t>Tarifs, structures à dominante non pédagogique</t>
  </si>
  <si>
    <t>Revdét = CHF 82'400 - (4 x CHF 6'000) = CHF 58'400</t>
  </si>
  <si>
    <r>
      <t xml:space="preserve">Revenu et fortune </t>
    </r>
    <r>
      <rPr>
        <sz val="11"/>
        <rFont val="Arial"/>
        <family val="2"/>
      </rPr>
      <t>(salaire net, revenu de remplacement, contributions d'entretien, 5 % de la fortune nette, bénéfice commercial, allocations familiales) hors déductions selon la taille de la famille (prises en compte dans les colonnes de droite)</t>
    </r>
  </si>
  <si>
    <r>
      <t>Tarif = [(12.35 - 0.79) : (160'000 - 43'000)] x (58'400 - 43'000) + 0.79</t>
    </r>
    <r>
      <rPr>
        <b/>
        <sz val="11"/>
        <rFont val="Arial"/>
        <family val="2"/>
      </rPr>
      <t xml:space="preserve"> = 2.31 CHF </t>
    </r>
  </si>
  <si>
    <r>
      <t xml:space="preserve">8.5 heures de prises en charge à CHF 2.31 = CHF 19.64 + frais de repas (3 x CHF 8 = CHF 24) = </t>
    </r>
    <r>
      <rPr>
        <b/>
        <sz val="11"/>
        <rFont val="Arial"/>
        <family val="2"/>
      </rPr>
      <t>CHF 43.64 par semaine au total</t>
    </r>
  </si>
  <si>
    <r>
      <t>Tarif = [(6.17 - 0.79) : (160'000 - 43'000)] x (58'400 - 43'000) + 0.79</t>
    </r>
    <r>
      <rPr>
        <b/>
        <sz val="11"/>
        <rFont val="Arial"/>
        <family val="2"/>
      </rPr>
      <t xml:space="preserve"> = CHF 1.50</t>
    </r>
  </si>
  <si>
    <r>
      <t xml:space="preserve">8.5 heures de prises en charge à CHF 1.50 = CHF 12.75 + frais de repas (3 x CHF 8 = CHF 24) = </t>
    </r>
    <r>
      <rPr>
        <b/>
        <sz val="11"/>
        <rFont val="Arial"/>
        <family val="2"/>
      </rPr>
      <t>CHF 36.75 par semaine au total</t>
    </r>
  </si>
  <si>
    <t>École à journée continue : émoluments applicables aux parents à partir du 1er août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</si>
</sst>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CHF]\ #,##0.00"/>
  </numFmts>
  <fonts count="8" x14ac:knownFonts="1">
    <font>
      <sz val="10"/>
      <name val="Arial"/>
    </font>
    <font>
      <sz val="11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i/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4" fontId="1" fillId="0" borderId="0" xfId="0" applyNumberFormat="1" applyFont="1" applyBorder="1"/>
    <xf numFmtId="4" fontId="1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Border="1"/>
    <xf numFmtId="4" fontId="1" fillId="0" borderId="1" xfId="0" applyNumberFormat="1" applyFont="1" applyBorder="1" applyAlignment="1">
      <alignment horizontal="right"/>
    </xf>
    <xf numFmtId="0" fontId="2" fillId="0" borderId="0" xfId="0" applyFont="1"/>
    <xf numFmtId="0" fontId="0" fillId="0" borderId="0" xfId="0" applyFill="1" applyBorder="1"/>
    <xf numFmtId="0" fontId="3" fillId="0" borderId="0" xfId="0" applyFont="1"/>
    <xf numFmtId="4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Fill="1" applyBorder="1" applyAlignment="1">
      <alignment wrapText="1"/>
    </xf>
    <xf numFmtId="0" fontId="6" fillId="0" borderId="0" xfId="0" applyFont="1"/>
    <xf numFmtId="0" fontId="1" fillId="0" borderId="0" xfId="0" applyFont="1"/>
    <xf numFmtId="0" fontId="3" fillId="2" borderId="0" xfId="0" applyFont="1" applyFill="1"/>
    <xf numFmtId="4" fontId="6" fillId="0" borderId="1" xfId="0" applyNumberFormat="1" applyFont="1" applyFill="1" applyBorder="1" applyAlignment="1">
      <alignment horizontal="left" vertical="center" wrapText="1"/>
    </xf>
    <xf numFmtId="0" fontId="1" fillId="0" borderId="0" xfId="0" applyFont="1" applyFill="1"/>
    <xf numFmtId="0" fontId="6" fillId="3" borderId="0" xfId="0" applyFont="1" applyFill="1"/>
    <xf numFmtId="0" fontId="0" fillId="3" borderId="0" xfId="0" applyFill="1"/>
    <xf numFmtId="4" fontId="1" fillId="3" borderId="2" xfId="0" applyNumberFormat="1" applyFont="1" applyFill="1" applyBorder="1"/>
    <xf numFmtId="4" fontId="1" fillId="3" borderId="3" xfId="0" applyNumberFormat="1" applyFont="1" applyFill="1" applyBorder="1"/>
    <xf numFmtId="4" fontId="1" fillId="3" borderId="4" xfId="0" applyNumberFormat="1" applyFont="1" applyFill="1" applyBorder="1" applyAlignment="1">
      <alignment wrapText="1"/>
    </xf>
    <xf numFmtId="0" fontId="0" fillId="3" borderId="0" xfId="0" applyFill="1" applyBorder="1"/>
    <xf numFmtId="4" fontId="1" fillId="3" borderId="3" xfId="0" applyNumberFormat="1" applyFont="1" applyFill="1" applyBorder="1" applyAlignment="1">
      <alignment wrapText="1"/>
    </xf>
    <xf numFmtId="164" fontId="0" fillId="3" borderId="0" xfId="0" applyNumberFormat="1" applyFill="1" applyBorder="1" applyAlignment="1" applyProtection="1">
      <alignment horizontal="left" vertical="center" indent="2"/>
      <protection locked="0"/>
    </xf>
    <xf numFmtId="164" fontId="3" fillId="3" borderId="0" xfId="0" applyNumberFormat="1" applyFont="1" applyFill="1" applyBorder="1" applyAlignment="1" applyProtection="1">
      <alignment horizontal="left" vertical="center" indent="2"/>
      <protection locked="0"/>
    </xf>
    <xf numFmtId="164" fontId="4" fillId="3" borderId="0" xfId="0" applyNumberFormat="1" applyFont="1" applyFill="1" applyBorder="1" applyAlignment="1" applyProtection="1">
      <alignment horizontal="left" vertical="center" indent="2"/>
      <protection locked="0"/>
    </xf>
    <xf numFmtId="4" fontId="3" fillId="3" borderId="0" xfId="0" applyNumberFormat="1" applyFont="1" applyFill="1" applyBorder="1"/>
    <xf numFmtId="0" fontId="6" fillId="4" borderId="0" xfId="0" applyFont="1" applyFill="1"/>
    <xf numFmtId="0" fontId="3" fillId="4" borderId="0" xfId="0" applyFont="1" applyFill="1"/>
    <xf numFmtId="4" fontId="1" fillId="3" borderId="0" xfId="0" applyNumberFormat="1" applyFont="1" applyFill="1" applyBorder="1"/>
    <xf numFmtId="0" fontId="0" fillId="3" borderId="0" xfId="0" applyFill="1" applyAlignment="1">
      <alignment wrapText="1"/>
    </xf>
    <xf numFmtId="0" fontId="0" fillId="3" borderId="0" xfId="0" applyFill="1" applyBorder="1" applyAlignment="1">
      <alignment wrapText="1"/>
    </xf>
    <xf numFmtId="164" fontId="0" fillId="3" borderId="0" xfId="0" applyNumberFormat="1" applyFill="1" applyBorder="1" applyAlignment="1" applyProtection="1">
      <alignment wrapText="1"/>
      <protection locked="0"/>
    </xf>
    <xf numFmtId="4" fontId="4" fillId="3" borderId="0" xfId="0" applyNumberFormat="1" applyFont="1" applyFill="1" applyBorder="1"/>
    <xf numFmtId="0" fontId="1" fillId="3" borderId="0" xfId="0" applyFont="1" applyFill="1"/>
    <xf numFmtId="4" fontId="1" fillId="0" borderId="1" xfId="0" applyNumberFormat="1" applyFont="1" applyFill="1" applyBorder="1"/>
    <xf numFmtId="4" fontId="1" fillId="0" borderId="0" xfId="0" applyNumberFormat="1" applyFont="1" applyFill="1" applyBorder="1"/>
    <xf numFmtId="0" fontId="5" fillId="0" borderId="0" xfId="0" applyFont="1" applyFill="1"/>
    <xf numFmtId="0" fontId="1" fillId="0" borderId="0" xfId="0" applyFont="1" applyFill="1" applyAlignment="1">
      <alignment horizontal="center" vertical="top" wrapText="1"/>
    </xf>
    <xf numFmtId="4" fontId="1" fillId="3" borderId="5" xfId="0" applyNumberFormat="1" applyFont="1" applyFill="1" applyBorder="1"/>
    <xf numFmtId="4" fontId="1" fillId="3" borderId="6" xfId="0" applyNumberFormat="1" applyFont="1" applyFill="1" applyBorder="1"/>
    <xf numFmtId="4" fontId="1" fillId="3" borderId="7" xfId="0" applyNumberFormat="1" applyFont="1" applyFill="1" applyBorder="1"/>
    <xf numFmtId="4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/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58</xdr:row>
      <xdr:rowOff>123825</xdr:rowOff>
    </xdr:from>
    <xdr:to>
      <xdr:col>4</xdr:col>
      <xdr:colOff>590550</xdr:colOff>
      <xdr:row>68</xdr:row>
      <xdr:rowOff>142875</xdr:rowOff>
    </xdr:to>
    <xdr:pic>
      <xdr:nvPicPr>
        <xdr:cNvPr id="3146" name="Picture 4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1506200"/>
          <a:ext cx="7000875" cy="163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59</xdr:row>
      <xdr:rowOff>76200</xdr:rowOff>
    </xdr:from>
    <xdr:to>
      <xdr:col>4</xdr:col>
      <xdr:colOff>704850</xdr:colOff>
      <xdr:row>68</xdr:row>
      <xdr:rowOff>85725</xdr:rowOff>
    </xdr:to>
    <xdr:pic>
      <xdr:nvPicPr>
        <xdr:cNvPr id="4170" name="Picture 4">
          <a:extLst>
            <a:ext uri="{FF2B5EF4-FFF2-40B4-BE49-F238E27FC236}">
              <a16:creationId xmlns:a16="http://schemas.microsoft.com/office/drawing/2014/main" id="{00000000-0008-0000-0100-00004A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1715750"/>
          <a:ext cx="7000875" cy="163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I88"/>
  <sheetViews>
    <sheetView showGridLines="0" showRowColHeaders="0" tabSelected="1" showRuler="0" view="pageLayout" zoomScale="86" zoomScaleNormal="100" zoomScalePageLayoutView="86" workbookViewId="0">
      <selection activeCell="H54" sqref="H54"/>
    </sheetView>
  </sheetViews>
  <sheetFormatPr baseColWidth="10" defaultColWidth="6.7109375" defaultRowHeight="12.75" x14ac:dyDescent="0.2"/>
  <cols>
    <col min="1" max="1" width="50.7109375" customWidth="1"/>
    <col min="2" max="8" width="15.42578125" customWidth="1"/>
  </cols>
  <sheetData>
    <row r="2" spans="1:8" ht="18" x14ac:dyDescent="0.25">
      <c r="A2" s="7" t="s">
        <v>35</v>
      </c>
    </row>
    <row r="3" spans="1:8" ht="18" x14ac:dyDescent="0.25">
      <c r="A3" s="7" t="s">
        <v>26</v>
      </c>
    </row>
    <row r="4" spans="1:8" ht="18" x14ac:dyDescent="0.25">
      <c r="A4" s="7"/>
    </row>
    <row r="6" spans="1:8" s="15" customFormat="1" ht="15" customHeight="1" x14ac:dyDescent="0.25">
      <c r="A6" s="29" t="s">
        <v>25</v>
      </c>
      <c r="B6" s="30"/>
      <c r="C6" s="30"/>
      <c r="D6" s="30"/>
      <c r="E6" s="30"/>
      <c r="F6" s="30"/>
      <c r="G6" s="30"/>
      <c r="H6" s="30"/>
    </row>
    <row r="7" spans="1:8" s="15" customFormat="1" ht="15" customHeight="1" x14ac:dyDescent="0.25">
      <c r="A7" s="29" t="s">
        <v>24</v>
      </c>
      <c r="B7" s="30"/>
      <c r="C7" s="30"/>
      <c r="D7" s="30"/>
      <c r="E7" s="30"/>
      <c r="F7" s="30"/>
      <c r="G7" s="30"/>
      <c r="H7" s="30"/>
    </row>
    <row r="9" spans="1:8" ht="86.25" x14ac:dyDescent="0.2">
      <c r="A9" s="16" t="s">
        <v>30</v>
      </c>
      <c r="B9" s="44" t="s">
        <v>23</v>
      </c>
      <c r="C9" s="44"/>
      <c r="D9" s="44"/>
      <c r="E9" s="44"/>
      <c r="F9" s="45"/>
      <c r="G9" s="45"/>
      <c r="H9" s="45"/>
    </row>
    <row r="10" spans="1:8" ht="14.25" hidden="1" x14ac:dyDescent="0.2">
      <c r="A10" s="2"/>
      <c r="B10" s="3">
        <v>2</v>
      </c>
      <c r="C10" s="3">
        <v>3</v>
      </c>
      <c r="D10" s="3">
        <v>4</v>
      </c>
      <c r="E10" s="3">
        <v>5</v>
      </c>
      <c r="F10" s="4">
        <v>6</v>
      </c>
      <c r="G10" s="4">
        <v>7</v>
      </c>
      <c r="H10" s="4">
        <v>8</v>
      </c>
    </row>
    <row r="11" spans="1:8" ht="14.25" hidden="1" x14ac:dyDescent="0.2">
      <c r="A11" s="2"/>
      <c r="B11" s="3"/>
      <c r="C11" s="3"/>
      <c r="D11" s="3"/>
      <c r="E11" s="3"/>
      <c r="F11" s="4"/>
      <c r="G11" s="4"/>
      <c r="H11" s="4"/>
    </row>
    <row r="12" spans="1:8" ht="14.25" x14ac:dyDescent="0.2">
      <c r="A12" s="5"/>
      <c r="B12" s="6" t="s">
        <v>22</v>
      </c>
      <c r="C12" s="6" t="s">
        <v>21</v>
      </c>
      <c r="D12" s="6" t="s">
        <v>20</v>
      </c>
      <c r="E12" s="6" t="s">
        <v>19</v>
      </c>
      <c r="F12" s="6" t="s">
        <v>18</v>
      </c>
      <c r="G12" s="6" t="s">
        <v>17</v>
      </c>
      <c r="H12" s="6" t="s">
        <v>16</v>
      </c>
    </row>
    <row r="13" spans="1:8" ht="14.25" x14ac:dyDescent="0.2">
      <c r="A13" s="5"/>
      <c r="B13" s="6"/>
      <c r="C13" s="6"/>
      <c r="D13" s="6"/>
      <c r="E13" s="6"/>
      <c r="F13" s="6"/>
      <c r="G13" s="6"/>
      <c r="H13" s="6"/>
    </row>
    <row r="14" spans="1:8" ht="14.25" x14ac:dyDescent="0.2">
      <c r="A14" s="5">
        <v>37000</v>
      </c>
      <c r="B14" s="37">
        <f t="shared" ref="B14:B46" si="0">IF((($B$51-$B$52)/($B$53-$B$54)*($A14-$B$54)+$B$52)&lt;=$B$52,$B$52,IF((($B$51-$B$52)/($B$53-$B$54)*($A14-$B$54)+$B$52)&gt;=$B$51,$B$51,(($B$51-$B$52)/($B$53-$B$54)*($A14-$B$54)+$B$52)))</f>
        <v>0.79</v>
      </c>
      <c r="C14" s="37">
        <f t="shared" ref="C14:C46" si="1">IF((($B$51-$B$52)/($B$53-$B$54)*($A14-C$10*$B$55-$B$54)+$B$52)&lt;=$B$52,$B$52,IF((($B$51-$B$52)/($B$53-$B$54)*($A14-C$10*$B$55-$B$54)+$B$52)&gt;=$B$51,$B$51,(($B$51-$B$52)/($B$53-$B$54)*($A14-C$10*$B$55-$B$54)+$B$52)))</f>
        <v>0.79</v>
      </c>
      <c r="D14" s="37">
        <f t="shared" ref="D14:D46" si="2">IF((($B$51-$B$52)/($B$53-$B$54)*($A14-D$10*$B$56-$B$54)+$B$52)&lt;=$B$52,$B$52,IF((($B$51-$B$52)/($B$53-$B$54)*($A14-D$10*$B$56-$B$54)+$B$52)&gt;=$B$51,$B$51,(($B$51-$B$52)/($B$53-$B$54)*($A14-D$10*$B$56-$B$54)+$B$52)))</f>
        <v>0.79</v>
      </c>
      <c r="E14" s="37">
        <f t="shared" ref="E14:E46" si="3">IF((($B$51-$B$52)/($B$53-$B$54)*($A14-E$10*$B$57-$B$54)+$B$52)&lt;=$B$52,$B$52,IF((($B$51-$B$52)/($B$53-$B$54)*($A14-E$10*$B$57-$B$54)+$B$52)&gt;=$B$51,$B$51,(($B$51-$B$52)/($B$53-$B$54)*($A14-E$10*$B$57-$B$54)+$B$52)))</f>
        <v>0.79</v>
      </c>
      <c r="F14" s="37">
        <f t="shared" ref="F14:H33" si="4">IF((($B$51-$B$52)/($B$53-$B$54)*($A14-F$10*$B$58-$B$54)+$B$52)&lt;=$B$52,$B$52,IF((($B$51-$B$52)/($B$53-$B$54)*($A14-F$10*$B$58-$B$54)+$B$52)&gt;=$B$51,$B$51,(($B$51-$B$52)/($B$53-$B$54)*($A14-F$10*$B$58-$B$54)+$B$52)))</f>
        <v>0.79</v>
      </c>
      <c r="G14" s="37">
        <f t="shared" si="4"/>
        <v>0.79</v>
      </c>
      <c r="H14" s="37">
        <f t="shared" si="4"/>
        <v>0.79</v>
      </c>
    </row>
    <row r="15" spans="1:8" ht="14.25" x14ac:dyDescent="0.2">
      <c r="A15" s="5">
        <v>42000</v>
      </c>
      <c r="B15" s="37">
        <f t="shared" si="0"/>
        <v>0.79</v>
      </c>
      <c r="C15" s="37">
        <f t="shared" si="1"/>
        <v>0.79</v>
      </c>
      <c r="D15" s="37">
        <f t="shared" si="2"/>
        <v>0.79</v>
      </c>
      <c r="E15" s="37">
        <f t="shared" si="3"/>
        <v>0.79</v>
      </c>
      <c r="F15" s="37">
        <f t="shared" si="4"/>
        <v>0.79</v>
      </c>
      <c r="G15" s="37">
        <f t="shared" si="4"/>
        <v>0.79</v>
      </c>
      <c r="H15" s="37">
        <f t="shared" si="4"/>
        <v>0.79</v>
      </c>
    </row>
    <row r="16" spans="1:8" ht="14.25" x14ac:dyDescent="0.2">
      <c r="A16" s="5">
        <v>47000</v>
      </c>
      <c r="B16" s="37">
        <f t="shared" si="0"/>
        <v>1.1852136752136753</v>
      </c>
      <c r="C16" s="37">
        <f t="shared" si="1"/>
        <v>0.79</v>
      </c>
      <c r="D16" s="37">
        <f t="shared" si="2"/>
        <v>0.79</v>
      </c>
      <c r="E16" s="37">
        <f t="shared" si="3"/>
        <v>0.79</v>
      </c>
      <c r="F16" s="37">
        <f t="shared" si="4"/>
        <v>0.79</v>
      </c>
      <c r="G16" s="37">
        <f t="shared" si="4"/>
        <v>0.79</v>
      </c>
      <c r="H16" s="37">
        <f t="shared" si="4"/>
        <v>0.79</v>
      </c>
    </row>
    <row r="17" spans="1:8" ht="14.25" x14ac:dyDescent="0.2">
      <c r="A17" s="5">
        <v>52000</v>
      </c>
      <c r="B17" s="37">
        <f t="shared" si="0"/>
        <v>1.6792307692307693</v>
      </c>
      <c r="C17" s="37">
        <f t="shared" si="1"/>
        <v>0.79</v>
      </c>
      <c r="D17" s="37">
        <f t="shared" si="2"/>
        <v>0.79</v>
      </c>
      <c r="E17" s="37">
        <f t="shared" si="3"/>
        <v>0.79</v>
      </c>
      <c r="F17" s="37">
        <f t="shared" si="4"/>
        <v>0.79</v>
      </c>
      <c r="G17" s="37">
        <f t="shared" si="4"/>
        <v>0.79</v>
      </c>
      <c r="H17" s="37">
        <f t="shared" si="4"/>
        <v>0.79</v>
      </c>
    </row>
    <row r="18" spans="1:8" ht="14.25" x14ac:dyDescent="0.2">
      <c r="A18" s="5">
        <v>57000</v>
      </c>
      <c r="B18" s="37">
        <f t="shared" si="0"/>
        <v>2.1732478632478633</v>
      </c>
      <c r="C18" s="37">
        <f t="shared" si="1"/>
        <v>1.046888888888889</v>
      </c>
      <c r="D18" s="37">
        <f t="shared" si="2"/>
        <v>0.79</v>
      </c>
      <c r="E18" s="37">
        <f t="shared" si="3"/>
        <v>0.79</v>
      </c>
      <c r="F18" s="37">
        <f t="shared" si="4"/>
        <v>0.79</v>
      </c>
      <c r="G18" s="37">
        <f t="shared" si="4"/>
        <v>0.79</v>
      </c>
      <c r="H18" s="37">
        <f t="shared" si="4"/>
        <v>0.79</v>
      </c>
    </row>
    <row r="19" spans="1:8" ht="14.25" x14ac:dyDescent="0.2">
      <c r="A19" s="5">
        <v>62000</v>
      </c>
      <c r="B19" s="37">
        <f t="shared" si="0"/>
        <v>2.6672649572649574</v>
      </c>
      <c r="C19" s="37">
        <f t="shared" si="1"/>
        <v>1.5409059829059828</v>
      </c>
      <c r="D19" s="37">
        <f t="shared" si="2"/>
        <v>0.79</v>
      </c>
      <c r="E19" s="37">
        <f t="shared" si="3"/>
        <v>0.79</v>
      </c>
      <c r="F19" s="37">
        <f t="shared" si="4"/>
        <v>0.79</v>
      </c>
      <c r="G19" s="37">
        <f t="shared" si="4"/>
        <v>0.79</v>
      </c>
      <c r="H19" s="37">
        <f t="shared" si="4"/>
        <v>0.79</v>
      </c>
    </row>
    <row r="20" spans="1:8" ht="14.25" x14ac:dyDescent="0.2">
      <c r="A20" s="5">
        <v>67000</v>
      </c>
      <c r="B20" s="37">
        <f t="shared" si="0"/>
        <v>3.161282051282051</v>
      </c>
      <c r="C20" s="37">
        <f t="shared" si="1"/>
        <v>2.0349230769230768</v>
      </c>
      <c r="D20" s="37">
        <f t="shared" si="2"/>
        <v>0.79</v>
      </c>
      <c r="E20" s="37">
        <f t="shared" si="3"/>
        <v>0.79</v>
      </c>
      <c r="F20" s="37">
        <f t="shared" si="4"/>
        <v>0.79</v>
      </c>
      <c r="G20" s="37">
        <f t="shared" si="4"/>
        <v>0.79</v>
      </c>
      <c r="H20" s="37">
        <f t="shared" si="4"/>
        <v>0.79</v>
      </c>
    </row>
    <row r="21" spans="1:8" ht="14.25" x14ac:dyDescent="0.2">
      <c r="A21" s="5">
        <v>72000</v>
      </c>
      <c r="B21" s="37">
        <f t="shared" si="0"/>
        <v>3.655299145299145</v>
      </c>
      <c r="C21" s="37">
        <f t="shared" si="1"/>
        <v>2.5289401709401709</v>
      </c>
      <c r="D21" s="37">
        <f t="shared" si="2"/>
        <v>1.2840170940170941</v>
      </c>
      <c r="E21" s="37">
        <f t="shared" si="3"/>
        <v>0.79</v>
      </c>
      <c r="F21" s="37">
        <f t="shared" si="4"/>
        <v>0.79</v>
      </c>
      <c r="G21" s="37">
        <f t="shared" si="4"/>
        <v>0.79</v>
      </c>
      <c r="H21" s="37">
        <f t="shared" si="4"/>
        <v>0.79</v>
      </c>
    </row>
    <row r="22" spans="1:8" ht="14.25" x14ac:dyDescent="0.2">
      <c r="A22" s="5">
        <v>77000</v>
      </c>
      <c r="B22" s="37">
        <f t="shared" si="0"/>
        <v>4.1493162393162386</v>
      </c>
      <c r="C22" s="37">
        <f t="shared" si="1"/>
        <v>3.0229572649572649</v>
      </c>
      <c r="D22" s="37">
        <f t="shared" si="2"/>
        <v>1.7780341880341881</v>
      </c>
      <c r="E22" s="37">
        <f t="shared" si="3"/>
        <v>0.79</v>
      </c>
      <c r="F22" s="37">
        <f t="shared" si="4"/>
        <v>0.79</v>
      </c>
      <c r="G22" s="37">
        <f t="shared" si="4"/>
        <v>0.79</v>
      </c>
      <c r="H22" s="37">
        <f t="shared" si="4"/>
        <v>0.79</v>
      </c>
    </row>
    <row r="23" spans="1:8" ht="14.25" x14ac:dyDescent="0.2">
      <c r="A23" s="5">
        <v>82000</v>
      </c>
      <c r="B23" s="37">
        <f t="shared" si="0"/>
        <v>4.6433333333333326</v>
      </c>
      <c r="C23" s="37">
        <f t="shared" si="1"/>
        <v>3.5169743589743585</v>
      </c>
      <c r="D23" s="37">
        <f t="shared" si="2"/>
        <v>2.2720512820512822</v>
      </c>
      <c r="E23" s="37">
        <f t="shared" si="3"/>
        <v>1.1852136752136753</v>
      </c>
      <c r="F23" s="37">
        <f t="shared" si="4"/>
        <v>0.79</v>
      </c>
      <c r="G23" s="37">
        <f t="shared" si="4"/>
        <v>0.79</v>
      </c>
      <c r="H23" s="37">
        <f t="shared" si="4"/>
        <v>0.79</v>
      </c>
    </row>
    <row r="24" spans="1:8" ht="14.25" x14ac:dyDescent="0.2">
      <c r="A24" s="5">
        <v>87000</v>
      </c>
      <c r="B24" s="37">
        <f t="shared" si="0"/>
        <v>5.1373504273504267</v>
      </c>
      <c r="C24" s="37">
        <f t="shared" si="1"/>
        <v>4.010991452991453</v>
      </c>
      <c r="D24" s="37">
        <f t="shared" si="2"/>
        <v>2.7660683760683762</v>
      </c>
      <c r="E24" s="37">
        <f t="shared" si="3"/>
        <v>1.6792307692307693</v>
      </c>
      <c r="F24" s="37">
        <f t="shared" si="4"/>
        <v>0.79</v>
      </c>
      <c r="G24" s="37">
        <f t="shared" si="4"/>
        <v>0.79</v>
      </c>
      <c r="H24" s="37">
        <f t="shared" si="4"/>
        <v>0.79</v>
      </c>
    </row>
    <row r="25" spans="1:8" ht="14.25" x14ac:dyDescent="0.2">
      <c r="A25" s="5">
        <v>92000</v>
      </c>
      <c r="B25" s="37">
        <f t="shared" si="0"/>
        <v>5.6313675213675207</v>
      </c>
      <c r="C25" s="37">
        <f t="shared" si="1"/>
        <v>4.505008547008547</v>
      </c>
      <c r="D25" s="37">
        <f t="shared" si="2"/>
        <v>3.2600854700854698</v>
      </c>
      <c r="E25" s="37">
        <f t="shared" si="3"/>
        <v>2.1732478632478633</v>
      </c>
      <c r="F25" s="37">
        <f t="shared" si="4"/>
        <v>1.0666495726495726</v>
      </c>
      <c r="G25" s="37">
        <f t="shared" si="4"/>
        <v>0.79</v>
      </c>
      <c r="H25" s="37">
        <f t="shared" si="4"/>
        <v>0.79</v>
      </c>
    </row>
    <row r="26" spans="1:8" ht="14.25" x14ac:dyDescent="0.2">
      <c r="A26" s="5">
        <v>97000</v>
      </c>
      <c r="B26" s="37">
        <f t="shared" si="0"/>
        <v>6.1253846153846148</v>
      </c>
      <c r="C26" s="37">
        <f t="shared" si="1"/>
        <v>4.9990256410256411</v>
      </c>
      <c r="D26" s="37">
        <f t="shared" si="2"/>
        <v>3.7541025641025638</v>
      </c>
      <c r="E26" s="37">
        <f t="shared" si="3"/>
        <v>2.6672649572649574</v>
      </c>
      <c r="F26" s="37">
        <f t="shared" si="4"/>
        <v>1.5606666666666666</v>
      </c>
      <c r="G26" s="37">
        <f t="shared" si="4"/>
        <v>0.79988034188034196</v>
      </c>
      <c r="H26" s="37">
        <f t="shared" si="4"/>
        <v>0.79</v>
      </c>
    </row>
    <row r="27" spans="1:8" ht="14.25" x14ac:dyDescent="0.2">
      <c r="A27" s="5">
        <v>102000</v>
      </c>
      <c r="B27" s="37">
        <f t="shared" si="0"/>
        <v>6.6194017094017088</v>
      </c>
      <c r="C27" s="37">
        <f t="shared" si="1"/>
        <v>5.4930427350427342</v>
      </c>
      <c r="D27" s="37">
        <f t="shared" si="2"/>
        <v>4.2481196581196574</v>
      </c>
      <c r="E27" s="37">
        <f t="shared" si="3"/>
        <v>3.161282051282051</v>
      </c>
      <c r="F27" s="37">
        <f t="shared" si="4"/>
        <v>2.0546837606837607</v>
      </c>
      <c r="G27" s="37">
        <f t="shared" si="4"/>
        <v>1.2938974358974358</v>
      </c>
      <c r="H27" s="37">
        <f t="shared" si="4"/>
        <v>0.79</v>
      </c>
    </row>
    <row r="28" spans="1:8" ht="14.25" x14ac:dyDescent="0.2">
      <c r="A28" s="5">
        <v>107000</v>
      </c>
      <c r="B28" s="37">
        <f t="shared" si="0"/>
        <v>7.1134188034188028</v>
      </c>
      <c r="C28" s="37">
        <f t="shared" si="1"/>
        <v>5.9870598290598283</v>
      </c>
      <c r="D28" s="37">
        <f t="shared" si="2"/>
        <v>4.7421367521367515</v>
      </c>
      <c r="E28" s="37">
        <f t="shared" si="3"/>
        <v>3.655299145299145</v>
      </c>
      <c r="F28" s="37">
        <f t="shared" si="4"/>
        <v>2.5487008547008543</v>
      </c>
      <c r="G28" s="37">
        <f t="shared" si="4"/>
        <v>1.7879145299145298</v>
      </c>
      <c r="H28" s="37">
        <f t="shared" si="4"/>
        <v>1.0271282051282051</v>
      </c>
    </row>
    <row r="29" spans="1:8" ht="14.25" x14ac:dyDescent="0.2">
      <c r="A29" s="5">
        <v>112000</v>
      </c>
      <c r="B29" s="37">
        <f t="shared" si="0"/>
        <v>7.6074358974358969</v>
      </c>
      <c r="C29" s="37">
        <f t="shared" si="1"/>
        <v>6.4810769230769223</v>
      </c>
      <c r="D29" s="37">
        <f t="shared" si="2"/>
        <v>5.2361538461538455</v>
      </c>
      <c r="E29" s="37">
        <f t="shared" si="3"/>
        <v>4.1493162393162386</v>
      </c>
      <c r="F29" s="37">
        <f t="shared" si="4"/>
        <v>3.0427179487179483</v>
      </c>
      <c r="G29" s="37">
        <f t="shared" si="4"/>
        <v>2.2819316239316239</v>
      </c>
      <c r="H29" s="37">
        <f t="shared" si="4"/>
        <v>1.5211452991452989</v>
      </c>
    </row>
    <row r="30" spans="1:8" ht="14.25" x14ac:dyDescent="0.2">
      <c r="A30" s="5">
        <v>117000</v>
      </c>
      <c r="B30" s="37">
        <f t="shared" si="0"/>
        <v>8.1014529914529909</v>
      </c>
      <c r="C30" s="37">
        <f t="shared" si="1"/>
        <v>6.9750940170940163</v>
      </c>
      <c r="D30" s="37">
        <f t="shared" si="2"/>
        <v>5.7301709401709395</v>
      </c>
      <c r="E30" s="37">
        <f t="shared" si="3"/>
        <v>4.6433333333333326</v>
      </c>
      <c r="F30" s="37">
        <f t="shared" si="4"/>
        <v>3.5367350427350424</v>
      </c>
      <c r="G30" s="37">
        <f t="shared" si="4"/>
        <v>2.7759487179487179</v>
      </c>
      <c r="H30" s="37">
        <f t="shared" si="4"/>
        <v>2.015162393162393</v>
      </c>
    </row>
    <row r="31" spans="1:8" ht="14.25" x14ac:dyDescent="0.2">
      <c r="A31" s="5">
        <v>122000</v>
      </c>
      <c r="B31" s="37">
        <f t="shared" si="0"/>
        <v>8.595470085470085</v>
      </c>
      <c r="C31" s="37">
        <f t="shared" si="1"/>
        <v>7.4691111111111104</v>
      </c>
      <c r="D31" s="37">
        <f t="shared" si="2"/>
        <v>6.2241880341880336</v>
      </c>
      <c r="E31" s="37">
        <f t="shared" si="3"/>
        <v>5.1373504273504267</v>
      </c>
      <c r="F31" s="37">
        <f t="shared" si="4"/>
        <v>4.0307521367521364</v>
      </c>
      <c r="G31" s="37">
        <f t="shared" si="4"/>
        <v>3.2699658119658119</v>
      </c>
      <c r="H31" s="37">
        <f t="shared" si="4"/>
        <v>2.509179487179487</v>
      </c>
    </row>
    <row r="32" spans="1:8" ht="14.25" x14ac:dyDescent="0.2">
      <c r="A32" s="5">
        <v>127000</v>
      </c>
      <c r="B32" s="37">
        <f t="shared" si="0"/>
        <v>9.089487179487179</v>
      </c>
      <c r="C32" s="37">
        <f t="shared" si="1"/>
        <v>7.9631282051282044</v>
      </c>
      <c r="D32" s="37">
        <f t="shared" si="2"/>
        <v>6.7182051282051276</v>
      </c>
      <c r="E32" s="37">
        <f t="shared" si="3"/>
        <v>5.6313675213675207</v>
      </c>
      <c r="F32" s="37">
        <f t="shared" si="4"/>
        <v>4.5247692307692304</v>
      </c>
      <c r="G32" s="37">
        <f t="shared" si="4"/>
        <v>3.7639829059829055</v>
      </c>
      <c r="H32" s="37">
        <f t="shared" si="4"/>
        <v>3.0031965811965811</v>
      </c>
    </row>
    <row r="33" spans="1:8" ht="14.25" x14ac:dyDescent="0.2">
      <c r="A33" s="5">
        <v>132000</v>
      </c>
      <c r="B33" s="37">
        <f t="shared" si="0"/>
        <v>9.5835042735042713</v>
      </c>
      <c r="C33" s="37">
        <f t="shared" si="1"/>
        <v>8.4571452991452993</v>
      </c>
      <c r="D33" s="37">
        <f t="shared" si="2"/>
        <v>7.2122222222222216</v>
      </c>
      <c r="E33" s="37">
        <f t="shared" si="3"/>
        <v>6.1253846153846148</v>
      </c>
      <c r="F33" s="37">
        <f t="shared" si="4"/>
        <v>5.0187863247863245</v>
      </c>
      <c r="G33" s="37">
        <f t="shared" si="4"/>
        <v>4.2579999999999991</v>
      </c>
      <c r="H33" s="37">
        <f t="shared" si="4"/>
        <v>3.4972136752136751</v>
      </c>
    </row>
    <row r="34" spans="1:8" ht="14.25" x14ac:dyDescent="0.2">
      <c r="A34" s="5">
        <v>137000</v>
      </c>
      <c r="B34" s="37">
        <f t="shared" si="0"/>
        <v>10.077521367521367</v>
      </c>
      <c r="C34" s="37">
        <f t="shared" si="1"/>
        <v>8.9511623931623916</v>
      </c>
      <c r="D34" s="37">
        <f t="shared" si="2"/>
        <v>7.7062393162393157</v>
      </c>
      <c r="E34" s="37">
        <f t="shared" si="3"/>
        <v>6.6194017094017088</v>
      </c>
      <c r="F34" s="37">
        <f t="shared" ref="F34:H46" si="5">IF((($B$51-$B$52)/($B$53-$B$54)*($A34-F$10*$B$58-$B$54)+$B$52)&lt;=$B$52,$B$52,IF((($B$51-$B$52)/($B$53-$B$54)*($A34-F$10*$B$58-$B$54)+$B$52)&gt;=$B$51,$B$51,(($B$51-$B$52)/($B$53-$B$54)*($A34-F$10*$B$58-$B$54)+$B$52)))</f>
        <v>5.5128034188034185</v>
      </c>
      <c r="G34" s="37">
        <f t="shared" si="5"/>
        <v>4.7520170940170932</v>
      </c>
      <c r="H34" s="37">
        <f t="shared" si="5"/>
        <v>3.9912307692307691</v>
      </c>
    </row>
    <row r="35" spans="1:8" ht="14.25" x14ac:dyDescent="0.2">
      <c r="A35" s="5">
        <v>142000</v>
      </c>
      <c r="B35" s="37">
        <f t="shared" si="0"/>
        <v>10.571538461538459</v>
      </c>
      <c r="C35" s="37">
        <f t="shared" si="1"/>
        <v>9.4451794871794874</v>
      </c>
      <c r="D35" s="37">
        <f t="shared" si="2"/>
        <v>8.2002564102564097</v>
      </c>
      <c r="E35" s="37">
        <f t="shared" si="3"/>
        <v>7.1134188034188028</v>
      </c>
      <c r="F35" s="37">
        <f t="shared" si="5"/>
        <v>6.0068205128205125</v>
      </c>
      <c r="G35" s="37">
        <f t="shared" si="5"/>
        <v>5.2460341880341872</v>
      </c>
      <c r="H35" s="37">
        <f t="shared" si="5"/>
        <v>4.4852478632478627</v>
      </c>
    </row>
    <row r="36" spans="1:8" ht="14.25" x14ac:dyDescent="0.2">
      <c r="A36" s="5">
        <v>147000</v>
      </c>
      <c r="B36" s="37">
        <f t="shared" si="0"/>
        <v>11.065555555555555</v>
      </c>
      <c r="C36" s="37">
        <f t="shared" si="1"/>
        <v>9.9391965811965797</v>
      </c>
      <c r="D36" s="37">
        <f t="shared" si="2"/>
        <v>8.6942735042735038</v>
      </c>
      <c r="E36" s="37">
        <f t="shared" si="3"/>
        <v>7.6074358974358969</v>
      </c>
      <c r="F36" s="37">
        <f t="shared" si="5"/>
        <v>6.5008376068376066</v>
      </c>
      <c r="G36" s="37">
        <f t="shared" si="5"/>
        <v>5.7400512820512812</v>
      </c>
      <c r="H36" s="37">
        <f t="shared" si="5"/>
        <v>4.9792649572649568</v>
      </c>
    </row>
    <row r="37" spans="1:8" ht="14.25" x14ac:dyDescent="0.2">
      <c r="A37" s="5">
        <v>152000</v>
      </c>
      <c r="B37" s="37">
        <f t="shared" si="0"/>
        <v>11.559572649572647</v>
      </c>
      <c r="C37" s="37">
        <f t="shared" si="1"/>
        <v>10.433213675213675</v>
      </c>
      <c r="D37" s="37">
        <f t="shared" si="2"/>
        <v>9.188290598290596</v>
      </c>
      <c r="E37" s="37">
        <f t="shared" si="3"/>
        <v>8.1014529914529909</v>
      </c>
      <c r="F37" s="37">
        <f t="shared" si="5"/>
        <v>6.9948547008547006</v>
      </c>
      <c r="G37" s="37">
        <f t="shared" si="5"/>
        <v>6.2340683760683753</v>
      </c>
      <c r="H37" s="37">
        <f t="shared" si="5"/>
        <v>5.4732820512820508</v>
      </c>
    </row>
    <row r="38" spans="1:8" ht="14.25" x14ac:dyDescent="0.2">
      <c r="A38" s="5">
        <v>157000</v>
      </c>
      <c r="B38" s="37">
        <f t="shared" si="0"/>
        <v>12.053589743589743</v>
      </c>
      <c r="C38" s="37">
        <f t="shared" si="1"/>
        <v>10.927230769230768</v>
      </c>
      <c r="D38" s="37">
        <f t="shared" si="2"/>
        <v>9.6823076923076918</v>
      </c>
      <c r="E38" s="37">
        <f t="shared" si="3"/>
        <v>8.595470085470085</v>
      </c>
      <c r="F38" s="37">
        <f t="shared" si="5"/>
        <v>7.4888717948717938</v>
      </c>
      <c r="G38" s="37">
        <f t="shared" si="5"/>
        <v>6.7280854700854693</v>
      </c>
      <c r="H38" s="37">
        <f t="shared" si="5"/>
        <v>5.9672991452991448</v>
      </c>
    </row>
    <row r="39" spans="1:8" ht="14.25" x14ac:dyDescent="0.2">
      <c r="A39" s="5">
        <v>162000</v>
      </c>
      <c r="B39" s="37">
        <f t="shared" si="0"/>
        <v>12.35</v>
      </c>
      <c r="C39" s="37">
        <f t="shared" si="1"/>
        <v>11.421247863247864</v>
      </c>
      <c r="D39" s="37">
        <f t="shared" si="2"/>
        <v>10.176324786324784</v>
      </c>
      <c r="E39" s="37">
        <f t="shared" si="3"/>
        <v>9.089487179487179</v>
      </c>
      <c r="F39" s="37">
        <f t="shared" si="5"/>
        <v>7.9828888888888878</v>
      </c>
      <c r="G39" s="37">
        <f t="shared" si="5"/>
        <v>7.2221025641025633</v>
      </c>
      <c r="H39" s="37">
        <f t="shared" si="5"/>
        <v>6.4613162393162389</v>
      </c>
    </row>
    <row r="40" spans="1:8" ht="14.25" x14ac:dyDescent="0.2">
      <c r="A40" s="5">
        <v>167000</v>
      </c>
      <c r="B40" s="37">
        <f t="shared" si="0"/>
        <v>12.35</v>
      </c>
      <c r="C40" s="37">
        <f t="shared" si="1"/>
        <v>11.915264957264956</v>
      </c>
      <c r="D40" s="37">
        <f t="shared" si="2"/>
        <v>10.67034188034188</v>
      </c>
      <c r="E40" s="37">
        <f t="shared" si="3"/>
        <v>9.5835042735042713</v>
      </c>
      <c r="F40" s="37">
        <f t="shared" si="5"/>
        <v>8.4769059829059827</v>
      </c>
      <c r="G40" s="37">
        <f t="shared" si="5"/>
        <v>7.7161196581196574</v>
      </c>
      <c r="H40" s="37">
        <f t="shared" si="5"/>
        <v>6.9553333333333329</v>
      </c>
    </row>
    <row r="41" spans="1:8" ht="14.25" x14ac:dyDescent="0.2">
      <c r="A41" s="5">
        <v>172000</v>
      </c>
      <c r="B41" s="37">
        <f t="shared" si="0"/>
        <v>12.35</v>
      </c>
      <c r="C41" s="37">
        <f t="shared" si="1"/>
        <v>12.35</v>
      </c>
      <c r="D41" s="37">
        <f t="shared" si="2"/>
        <v>11.164358974358972</v>
      </c>
      <c r="E41" s="37">
        <f t="shared" si="3"/>
        <v>10.077521367521367</v>
      </c>
      <c r="F41" s="37">
        <f t="shared" si="5"/>
        <v>8.970923076923075</v>
      </c>
      <c r="G41" s="37">
        <f t="shared" si="5"/>
        <v>8.2101367521367514</v>
      </c>
      <c r="H41" s="37">
        <f t="shared" si="5"/>
        <v>7.449350427350427</v>
      </c>
    </row>
    <row r="42" spans="1:8" ht="14.25" x14ac:dyDescent="0.2">
      <c r="A42" s="5">
        <v>177000</v>
      </c>
      <c r="B42" s="37">
        <f t="shared" si="0"/>
        <v>12.35</v>
      </c>
      <c r="C42" s="37">
        <f t="shared" si="1"/>
        <v>12.35</v>
      </c>
      <c r="D42" s="37">
        <f t="shared" si="2"/>
        <v>11.658376068376068</v>
      </c>
      <c r="E42" s="37">
        <f t="shared" si="3"/>
        <v>10.571538461538459</v>
      </c>
      <c r="F42" s="37">
        <f t="shared" si="5"/>
        <v>9.4649401709401708</v>
      </c>
      <c r="G42" s="37">
        <f t="shared" si="5"/>
        <v>8.7041538461538455</v>
      </c>
      <c r="H42" s="37">
        <f t="shared" si="5"/>
        <v>7.943367521367521</v>
      </c>
    </row>
    <row r="43" spans="1:8" ht="14.25" x14ac:dyDescent="0.2">
      <c r="A43" s="5">
        <v>182000</v>
      </c>
      <c r="B43" s="37">
        <f t="shared" si="0"/>
        <v>12.35</v>
      </c>
      <c r="C43" s="37">
        <f t="shared" si="1"/>
        <v>12.35</v>
      </c>
      <c r="D43" s="37">
        <f t="shared" si="2"/>
        <v>12.15239316239316</v>
      </c>
      <c r="E43" s="37">
        <f t="shared" si="3"/>
        <v>11.065555555555555</v>
      </c>
      <c r="F43" s="37">
        <f t="shared" si="5"/>
        <v>9.9589572649572631</v>
      </c>
      <c r="G43" s="37">
        <f t="shared" si="5"/>
        <v>9.1981709401709395</v>
      </c>
      <c r="H43" s="37">
        <f t="shared" si="5"/>
        <v>8.4373846153846159</v>
      </c>
    </row>
    <row r="44" spans="1:8" ht="14.25" x14ac:dyDescent="0.2">
      <c r="A44" s="5">
        <v>187000</v>
      </c>
      <c r="B44" s="37">
        <f t="shared" si="0"/>
        <v>12.35</v>
      </c>
      <c r="C44" s="37">
        <f t="shared" si="1"/>
        <v>12.35</v>
      </c>
      <c r="D44" s="37">
        <f t="shared" si="2"/>
        <v>12.35</v>
      </c>
      <c r="E44" s="37">
        <f t="shared" si="3"/>
        <v>11.559572649572647</v>
      </c>
      <c r="F44" s="37">
        <f t="shared" si="5"/>
        <v>10.452974358974359</v>
      </c>
      <c r="G44" s="37">
        <f t="shared" si="5"/>
        <v>9.6921880341880318</v>
      </c>
      <c r="H44" s="37">
        <f t="shared" si="5"/>
        <v>8.9314017094017082</v>
      </c>
    </row>
    <row r="45" spans="1:8" ht="14.25" x14ac:dyDescent="0.2">
      <c r="A45" s="5">
        <v>192000</v>
      </c>
      <c r="B45" s="37">
        <f t="shared" si="0"/>
        <v>12.35</v>
      </c>
      <c r="C45" s="37">
        <f t="shared" si="1"/>
        <v>12.35</v>
      </c>
      <c r="D45" s="37">
        <f t="shared" si="2"/>
        <v>12.35</v>
      </c>
      <c r="E45" s="37">
        <f t="shared" si="3"/>
        <v>12.053589743589743</v>
      </c>
      <c r="F45" s="37">
        <f t="shared" si="5"/>
        <v>10.946991452991451</v>
      </c>
      <c r="G45" s="37">
        <f t="shared" si="5"/>
        <v>10.186205128205128</v>
      </c>
      <c r="H45" s="37">
        <f t="shared" si="5"/>
        <v>9.425418803418804</v>
      </c>
    </row>
    <row r="46" spans="1:8" ht="14.25" x14ac:dyDescent="0.2">
      <c r="A46" s="5">
        <v>197000</v>
      </c>
      <c r="B46" s="37">
        <f t="shared" si="0"/>
        <v>12.35</v>
      </c>
      <c r="C46" s="37">
        <f t="shared" si="1"/>
        <v>12.35</v>
      </c>
      <c r="D46" s="37">
        <f t="shared" si="2"/>
        <v>12.35</v>
      </c>
      <c r="E46" s="37">
        <f t="shared" si="3"/>
        <v>12.35</v>
      </c>
      <c r="F46" s="37">
        <f t="shared" si="5"/>
        <v>11.441008547008547</v>
      </c>
      <c r="G46" s="37">
        <f t="shared" si="5"/>
        <v>10.68022222222222</v>
      </c>
      <c r="H46" s="37">
        <f t="shared" si="5"/>
        <v>9.9194358974358963</v>
      </c>
    </row>
    <row r="49" spans="1:9" ht="15" x14ac:dyDescent="0.25">
      <c r="A49" s="18" t="s">
        <v>15</v>
      </c>
      <c r="B49" s="19"/>
      <c r="C49" s="19"/>
      <c r="D49" s="19"/>
      <c r="E49" s="19"/>
      <c r="F49" s="19"/>
      <c r="G49" s="19"/>
      <c r="H49" s="19"/>
    </row>
    <row r="50" spans="1:9" x14ac:dyDescent="0.2">
      <c r="A50" s="19"/>
      <c r="B50" s="19"/>
      <c r="C50" s="19"/>
      <c r="D50" s="19"/>
      <c r="E50" s="19"/>
      <c r="F50" s="19"/>
      <c r="G50" s="19"/>
      <c r="H50" s="19"/>
    </row>
    <row r="51" spans="1:9" ht="14.25" x14ac:dyDescent="0.2">
      <c r="A51" s="20" t="s">
        <v>14</v>
      </c>
      <c r="B51" s="41">
        <v>12.35</v>
      </c>
      <c r="C51" s="19"/>
      <c r="D51" s="19"/>
      <c r="E51" s="19"/>
      <c r="F51" s="19"/>
      <c r="G51" s="19"/>
      <c r="H51" s="19"/>
    </row>
    <row r="52" spans="1:9" ht="14.25" x14ac:dyDescent="0.2">
      <c r="A52" s="21" t="s">
        <v>13</v>
      </c>
      <c r="B52" s="42">
        <v>0.79</v>
      </c>
      <c r="C52" s="19"/>
      <c r="D52" s="19"/>
      <c r="E52" s="19"/>
      <c r="F52" s="19"/>
      <c r="G52" s="19"/>
      <c r="H52" s="19"/>
    </row>
    <row r="53" spans="1:9" ht="28.5" customHeight="1" x14ac:dyDescent="0.2">
      <c r="A53" s="22" t="s">
        <v>12</v>
      </c>
      <c r="B53" s="43">
        <v>160000</v>
      </c>
      <c r="C53" s="19"/>
      <c r="D53" s="19"/>
      <c r="E53" s="19"/>
      <c r="F53" s="19"/>
      <c r="G53" s="23"/>
      <c r="H53" s="23"/>
      <c r="I53" s="8"/>
    </row>
    <row r="54" spans="1:9" ht="14.25" x14ac:dyDescent="0.2">
      <c r="A54" s="24" t="s">
        <v>11</v>
      </c>
      <c r="B54" s="42">
        <v>43000</v>
      </c>
      <c r="C54" s="19"/>
      <c r="D54" s="19"/>
      <c r="E54" s="19"/>
      <c r="F54" s="19"/>
      <c r="G54" s="23"/>
      <c r="H54" s="25"/>
      <c r="I54" s="8"/>
    </row>
    <row r="55" spans="1:9" ht="21.75" customHeight="1" x14ac:dyDescent="0.2">
      <c r="A55" s="21" t="s">
        <v>10</v>
      </c>
      <c r="B55" s="42">
        <v>3800</v>
      </c>
      <c r="C55" s="36" t="s">
        <v>9</v>
      </c>
      <c r="D55" s="36"/>
      <c r="E55" s="36"/>
      <c r="F55" s="19"/>
      <c r="G55" s="23"/>
      <c r="H55" s="25"/>
      <c r="I55" s="8"/>
    </row>
    <row r="56" spans="1:9" ht="14.25" x14ac:dyDescent="0.2">
      <c r="A56" s="19"/>
      <c r="B56" s="43">
        <v>6000</v>
      </c>
      <c r="C56" s="36" t="s">
        <v>8</v>
      </c>
      <c r="D56" s="36"/>
      <c r="E56" s="36"/>
      <c r="F56" s="19"/>
      <c r="G56" s="23"/>
      <c r="H56" s="26"/>
      <c r="I56" s="8"/>
    </row>
    <row r="57" spans="1:9" ht="14.25" x14ac:dyDescent="0.2">
      <c r="A57" s="19"/>
      <c r="B57" s="43">
        <v>7000</v>
      </c>
      <c r="C57" s="36" t="s">
        <v>7</v>
      </c>
      <c r="D57" s="36"/>
      <c r="E57" s="36"/>
      <c r="F57" s="19"/>
      <c r="G57" s="27"/>
      <c r="H57" s="19"/>
      <c r="I57" s="8"/>
    </row>
    <row r="58" spans="1:9" ht="14.25" x14ac:dyDescent="0.2">
      <c r="A58" s="19"/>
      <c r="B58" s="43">
        <v>7700</v>
      </c>
      <c r="C58" s="36" t="s">
        <v>6</v>
      </c>
      <c r="D58" s="36"/>
      <c r="E58" s="36"/>
      <c r="F58" s="19"/>
      <c r="G58" s="23"/>
      <c r="H58" s="23"/>
      <c r="I58" s="8"/>
    </row>
    <row r="59" spans="1:9" x14ac:dyDescent="0.2">
      <c r="A59" s="19"/>
      <c r="B59" s="19"/>
      <c r="C59" s="19"/>
      <c r="D59" s="19"/>
      <c r="E59" s="19"/>
      <c r="F59" s="19"/>
      <c r="G59" s="19"/>
      <c r="H59" s="19"/>
    </row>
    <row r="60" spans="1:9" x14ac:dyDescent="0.2">
      <c r="A60" s="19"/>
      <c r="B60" s="19"/>
      <c r="C60" s="19"/>
      <c r="D60" s="19"/>
      <c r="E60" s="19"/>
      <c r="F60" s="19"/>
      <c r="G60" s="19"/>
      <c r="H60" s="19"/>
    </row>
    <row r="61" spans="1:9" x14ac:dyDescent="0.2">
      <c r="A61" s="19"/>
      <c r="B61" s="19"/>
      <c r="C61" s="19"/>
      <c r="D61" s="19"/>
      <c r="E61" s="19"/>
      <c r="F61" s="19"/>
      <c r="G61" s="19"/>
      <c r="H61" s="19"/>
    </row>
    <row r="62" spans="1:9" x14ac:dyDescent="0.2">
      <c r="A62" s="19"/>
      <c r="B62" s="19"/>
      <c r="C62" s="19"/>
      <c r="D62" s="19"/>
      <c r="E62" s="19"/>
      <c r="F62" s="19"/>
      <c r="G62" s="19"/>
      <c r="H62" s="19"/>
    </row>
    <row r="63" spans="1:9" x14ac:dyDescent="0.2">
      <c r="A63" s="19"/>
      <c r="B63" s="19"/>
      <c r="C63" s="19"/>
      <c r="D63" s="19"/>
      <c r="E63" s="19"/>
      <c r="F63" s="19"/>
      <c r="G63" s="19"/>
      <c r="H63" s="19"/>
    </row>
    <row r="64" spans="1:9" x14ac:dyDescent="0.2">
      <c r="A64" s="19"/>
      <c r="B64" s="19"/>
      <c r="C64" s="19"/>
      <c r="D64" s="19"/>
      <c r="E64" s="19"/>
      <c r="F64" s="19"/>
      <c r="G64" s="19"/>
      <c r="H64" s="19"/>
    </row>
    <row r="65" spans="1:8" x14ac:dyDescent="0.2">
      <c r="A65" s="19"/>
      <c r="B65" s="19"/>
      <c r="C65" s="19"/>
      <c r="D65" s="19"/>
      <c r="E65" s="19"/>
      <c r="F65" s="19"/>
      <c r="G65" s="19"/>
      <c r="H65" s="19"/>
    </row>
    <row r="66" spans="1:8" x14ac:dyDescent="0.2">
      <c r="A66" s="19"/>
      <c r="B66" s="19"/>
      <c r="C66" s="19"/>
      <c r="D66" s="19"/>
      <c r="E66" s="19"/>
      <c r="F66" s="19"/>
      <c r="G66" s="19"/>
      <c r="H66" s="19"/>
    </row>
    <row r="67" spans="1:8" x14ac:dyDescent="0.2">
      <c r="A67" s="19"/>
      <c r="B67" s="19"/>
      <c r="C67" s="19"/>
      <c r="D67" s="19"/>
      <c r="E67" s="19"/>
      <c r="F67" s="19"/>
      <c r="G67" s="19"/>
      <c r="H67" s="19"/>
    </row>
    <row r="68" spans="1:8" x14ac:dyDescent="0.2">
      <c r="A68" s="19"/>
      <c r="B68" s="19"/>
      <c r="C68" s="19"/>
      <c r="D68" s="19"/>
      <c r="E68" s="19"/>
      <c r="F68" s="19"/>
      <c r="G68" s="19"/>
      <c r="H68" s="19"/>
    </row>
    <row r="69" spans="1:8" x14ac:dyDescent="0.2">
      <c r="A69" s="19"/>
      <c r="B69" s="19"/>
      <c r="C69" s="19"/>
      <c r="D69" s="19"/>
      <c r="E69" s="19"/>
      <c r="F69" s="19"/>
      <c r="G69" s="19"/>
      <c r="H69" s="19"/>
    </row>
    <row r="70" spans="1:8" x14ac:dyDescent="0.2">
      <c r="A70" s="28" t="s">
        <v>5</v>
      </c>
      <c r="B70" s="19"/>
      <c r="C70" s="19"/>
      <c r="D70" s="19"/>
      <c r="E70" s="19"/>
      <c r="F70" s="19"/>
      <c r="G70" s="19"/>
      <c r="H70" s="19"/>
    </row>
    <row r="73" spans="1:8" ht="15" x14ac:dyDescent="0.25">
      <c r="A73" s="13" t="s">
        <v>4</v>
      </c>
      <c r="B73" s="1"/>
      <c r="C73" s="1"/>
      <c r="D73" s="1"/>
      <c r="E73" s="1"/>
      <c r="F73" s="1"/>
      <c r="G73" s="14"/>
    </row>
    <row r="74" spans="1:8" ht="15" x14ac:dyDescent="0.25">
      <c r="A74" s="13"/>
      <c r="B74" s="1"/>
      <c r="C74" s="1"/>
      <c r="D74" s="1"/>
      <c r="E74" s="1"/>
      <c r="F74" s="1"/>
      <c r="G74" s="14"/>
    </row>
    <row r="75" spans="1:8" s="14" customFormat="1" ht="14.25" x14ac:dyDescent="0.2">
      <c r="A75" s="17" t="s">
        <v>3</v>
      </c>
      <c r="B75" s="1"/>
      <c r="C75" s="1"/>
      <c r="D75" s="1"/>
      <c r="E75" s="1"/>
      <c r="F75" s="1"/>
      <c r="G75" s="1"/>
    </row>
    <row r="76" spans="1:8" ht="14.25" x14ac:dyDescent="0.2">
      <c r="A76" s="14" t="s">
        <v>2</v>
      </c>
      <c r="B76" s="14"/>
      <c r="C76" s="14"/>
      <c r="D76" s="14"/>
      <c r="E76" s="14"/>
      <c r="F76" s="14"/>
      <c r="G76" s="14"/>
    </row>
    <row r="77" spans="1:8" ht="14.25" x14ac:dyDescent="0.2">
      <c r="A77" s="14" t="s">
        <v>1</v>
      </c>
      <c r="B77" s="14"/>
      <c r="C77" s="14"/>
      <c r="D77" s="14"/>
      <c r="E77" s="14"/>
      <c r="F77" s="14"/>
      <c r="G77" s="14"/>
    </row>
    <row r="78" spans="1:8" ht="14.25" x14ac:dyDescent="0.2">
      <c r="A78" s="17"/>
      <c r="B78" s="17"/>
      <c r="C78" s="17"/>
      <c r="D78" s="17"/>
      <c r="E78" s="17"/>
      <c r="F78" s="17"/>
      <c r="G78" s="17"/>
    </row>
    <row r="79" spans="1:8" ht="14.25" x14ac:dyDescent="0.2">
      <c r="A79" s="39" t="s">
        <v>29</v>
      </c>
      <c r="B79" s="17"/>
      <c r="C79" s="17"/>
      <c r="D79" s="17"/>
      <c r="E79" s="17"/>
      <c r="F79" s="17"/>
      <c r="G79" s="17"/>
    </row>
    <row r="80" spans="1:8" ht="14.25" x14ac:dyDescent="0.2">
      <c r="A80" s="39"/>
      <c r="B80" s="17"/>
      <c r="C80" s="17"/>
      <c r="D80" s="17"/>
      <c r="E80" s="17"/>
      <c r="F80" s="17"/>
      <c r="G80" s="17"/>
    </row>
    <row r="81" spans="1:7" ht="14.25" x14ac:dyDescent="0.2">
      <c r="A81" s="39" t="s">
        <v>0</v>
      </c>
      <c r="B81" s="17"/>
      <c r="C81" s="17"/>
      <c r="D81" s="17"/>
      <c r="E81" s="17"/>
      <c r="F81" s="17"/>
      <c r="G81" s="17"/>
    </row>
    <row r="82" spans="1:7" ht="14.25" x14ac:dyDescent="0.2">
      <c r="A82" s="46" t="s">
        <v>31</v>
      </c>
      <c r="B82" s="47"/>
      <c r="C82" s="47"/>
      <c r="D82" s="47"/>
      <c r="E82" s="47"/>
      <c r="F82" s="47"/>
      <c r="G82" s="47"/>
    </row>
    <row r="83" spans="1:7" ht="14.25" x14ac:dyDescent="0.2">
      <c r="A83" s="40"/>
      <c r="B83" s="17"/>
      <c r="C83" s="17"/>
      <c r="D83" s="17"/>
      <c r="E83" s="17"/>
      <c r="F83" s="17"/>
      <c r="G83" s="17"/>
    </row>
    <row r="84" spans="1:7" ht="15" x14ac:dyDescent="0.25">
      <c r="A84" s="17" t="s">
        <v>32</v>
      </c>
      <c r="B84" s="17"/>
      <c r="C84" s="17"/>
      <c r="D84" s="17"/>
      <c r="E84" s="17"/>
      <c r="F84" s="17"/>
      <c r="G84" s="17"/>
    </row>
    <row r="85" spans="1:7" ht="14.25" x14ac:dyDescent="0.2">
      <c r="A85" s="14"/>
      <c r="B85" s="14"/>
      <c r="C85" s="14"/>
      <c r="D85" s="14"/>
      <c r="E85" s="14"/>
      <c r="F85" s="14"/>
      <c r="G85" s="14"/>
    </row>
    <row r="86" spans="1:7" ht="14.25" x14ac:dyDescent="0.2">
      <c r="A86" s="14"/>
      <c r="B86" s="14"/>
      <c r="C86" s="14"/>
      <c r="D86" s="14"/>
      <c r="E86" s="14"/>
      <c r="F86" s="14"/>
      <c r="G86" s="14"/>
    </row>
    <row r="87" spans="1:7" ht="14.25" x14ac:dyDescent="0.2">
      <c r="A87" s="14"/>
      <c r="B87" s="14"/>
      <c r="C87" s="14"/>
      <c r="D87" s="14"/>
      <c r="E87" s="14"/>
      <c r="F87" s="14"/>
      <c r="G87" s="14"/>
    </row>
    <row r="88" spans="1:7" ht="14.25" x14ac:dyDescent="0.2">
      <c r="A88" s="14"/>
      <c r="B88" s="14"/>
      <c r="C88" s="14"/>
      <c r="D88" s="14"/>
      <c r="E88" s="14"/>
      <c r="F88" s="14"/>
      <c r="G88" s="14"/>
    </row>
  </sheetData>
  <sheetProtection password="CCBC" sheet="1" selectLockedCells="1"/>
  <mergeCells count="2">
    <mergeCell ref="B9:H9"/>
    <mergeCell ref="A82:G82"/>
  </mergeCells>
  <pageMargins left="0.70866141732283472" right="0.70866141732283472" top="0.74803149606299213" bottom="0.74803149606299213" header="0.31496062992125984" footer="0.31496062992125984"/>
  <pageSetup paperSize="9" scale="56" orientation="portrait" r:id="rId1"/>
  <headerFooter alignWithMargins="0">
    <oddHeader xml:space="preserve">&amp;LDirection de l'instruction publique et de la culture 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I90"/>
  <sheetViews>
    <sheetView showGridLines="0" showRowColHeaders="0" showRuler="0" view="pageLayout" topLeftCell="A12" zoomScale="83" zoomScaleNormal="100" zoomScalePageLayoutView="83" workbookViewId="0">
      <selection activeCell="H54" sqref="H54"/>
    </sheetView>
  </sheetViews>
  <sheetFormatPr baseColWidth="10" defaultColWidth="6.5703125" defaultRowHeight="12.75" x14ac:dyDescent="0.2"/>
  <cols>
    <col min="1" max="1" width="49.28515625" customWidth="1"/>
    <col min="2" max="8" width="15.42578125" customWidth="1"/>
  </cols>
  <sheetData>
    <row r="2" spans="1:8" ht="18" x14ac:dyDescent="0.25">
      <c r="A2" s="7" t="s">
        <v>35</v>
      </c>
    </row>
    <row r="3" spans="1:8" ht="18" x14ac:dyDescent="0.25">
      <c r="A3" s="7" t="s">
        <v>28</v>
      </c>
    </row>
    <row r="5" spans="1:8" ht="15.75" customHeight="1" x14ac:dyDescent="0.2"/>
    <row r="6" spans="1:8" s="15" customFormat="1" ht="15.75" customHeight="1" x14ac:dyDescent="0.25">
      <c r="A6" s="29" t="s">
        <v>25</v>
      </c>
      <c r="B6" s="30"/>
      <c r="C6" s="30"/>
      <c r="D6" s="30"/>
      <c r="E6" s="30"/>
      <c r="F6" s="30"/>
      <c r="G6" s="30"/>
      <c r="H6" s="30"/>
    </row>
    <row r="7" spans="1:8" s="15" customFormat="1" ht="12" customHeight="1" x14ac:dyDescent="0.25">
      <c r="A7" s="29" t="s">
        <v>24</v>
      </c>
      <c r="B7" s="30"/>
      <c r="C7" s="30"/>
      <c r="D7" s="30"/>
      <c r="E7" s="30"/>
      <c r="F7" s="30"/>
      <c r="G7" s="30"/>
      <c r="H7" s="30"/>
    </row>
    <row r="8" spans="1:8" ht="15.75" customHeight="1" x14ac:dyDescent="0.2"/>
    <row r="9" spans="1:8" ht="93" customHeight="1" x14ac:dyDescent="0.2">
      <c r="A9" s="16" t="s">
        <v>30</v>
      </c>
      <c r="B9" s="44" t="s">
        <v>23</v>
      </c>
      <c r="C9" s="44"/>
      <c r="D9" s="44"/>
      <c r="E9" s="44"/>
      <c r="F9" s="45"/>
      <c r="G9" s="45"/>
      <c r="H9" s="45"/>
    </row>
    <row r="10" spans="1:8" ht="15.75" hidden="1" customHeight="1" x14ac:dyDescent="0.2">
      <c r="A10" s="2"/>
      <c r="B10" s="3">
        <v>2</v>
      </c>
      <c r="C10" s="3">
        <v>3</v>
      </c>
      <c r="D10" s="3">
        <v>4</v>
      </c>
      <c r="E10" s="3">
        <v>5</v>
      </c>
      <c r="F10" s="4">
        <v>6</v>
      </c>
      <c r="G10" s="4">
        <v>7</v>
      </c>
      <c r="H10" s="4">
        <v>8</v>
      </c>
    </row>
    <row r="11" spans="1:8" ht="15.75" hidden="1" customHeight="1" x14ac:dyDescent="0.2">
      <c r="A11" s="10"/>
      <c r="B11" s="3"/>
      <c r="C11" s="3"/>
      <c r="D11" s="3"/>
      <c r="E11" s="3"/>
      <c r="F11" s="4"/>
      <c r="G11" s="4"/>
      <c r="H11" s="4"/>
    </row>
    <row r="12" spans="1:8" ht="15.75" customHeight="1" x14ac:dyDescent="0.2">
      <c r="A12" s="5"/>
      <c r="B12" s="6" t="s">
        <v>22</v>
      </c>
      <c r="C12" s="6" t="s">
        <v>21</v>
      </c>
      <c r="D12" s="6" t="s">
        <v>27</v>
      </c>
      <c r="E12" s="6" t="s">
        <v>19</v>
      </c>
      <c r="F12" s="6" t="s">
        <v>18</v>
      </c>
      <c r="G12" s="6" t="s">
        <v>17</v>
      </c>
      <c r="H12" s="6" t="s">
        <v>16</v>
      </c>
    </row>
    <row r="13" spans="1:8" ht="15.75" customHeight="1" x14ac:dyDescent="0.2">
      <c r="A13" s="5"/>
      <c r="B13" s="6"/>
      <c r="C13" s="6"/>
      <c r="D13" s="6"/>
      <c r="E13" s="6"/>
      <c r="F13" s="6"/>
      <c r="G13" s="6"/>
      <c r="H13" s="6"/>
    </row>
    <row r="14" spans="1:8" ht="14.25" x14ac:dyDescent="0.2">
      <c r="A14" s="5">
        <v>37000</v>
      </c>
      <c r="B14" s="37">
        <f t="shared" ref="B14:B46" si="0">IF((($B$51-$B$52)/($B$53-$B$54)*($A14-$B$54)+$B$52)&lt;=$B$52,$B$52,IF((($B$51-$B$52)/($B$53-$B$54)*($A14-$B$54)+$B$52)&gt;=$B$51,$B$51,(($B$51-$B$52)/($B$53-$B$54)*($A14-$B$54)+$B$52)))</f>
        <v>0.79</v>
      </c>
      <c r="C14" s="37">
        <f t="shared" ref="C14:C46" si="1">IF((($B$51-$B$52)/($B$53-$B$54)*($A14-C$10*$B$55-$B$54)+$B$52)&lt;=$B$52,$B$52,IF((($B$51-$B$52)/($B$53-$B$54)*($A14-C$10*$B$55-$B$54)+$B$52)&gt;=$B$51,$B$51,(($B$51-$B$52)/($B$53-$B$54)*($A14-C$10*$B$55-$B$54)+$B$52)))</f>
        <v>0.79</v>
      </c>
      <c r="D14" s="37">
        <f t="shared" ref="D14:D46" si="2">IF((($B$51-$B$52)/($B$53-$B$54)*($A14-D$10*$B$56-$B$54)+$B$52)&lt;=$B$52,$B$52,IF((($B$51-$B$52)/($B$53-$B$54)*($A14-D$10*$B$56-$B$54)+$B$52)&gt;=$B$51,$B$51,(($B$51-$B$52)/($B$53-$B$54)*($A14-D$10*$B$56-$B$54)+$B$52)))</f>
        <v>0.79</v>
      </c>
      <c r="E14" s="37">
        <f t="shared" ref="E14:E46" si="3">IF((($B$51-$B$52)/($B$53-$B$54)*($A14-E$10*$B$57-$B$54)+$B$52)&lt;=$B$52,$B$52,IF((($B$51-$B$52)/($B$53-$B$54)*($A14-E$10*$B$57-$B$54)+$B$52)&gt;=$B$51,$B$51,(($B$51-$B$52)/($B$53-$B$54)*($A14-E$10*$B$57-$B$54)+$B$52)))</f>
        <v>0.79</v>
      </c>
      <c r="F14" s="37">
        <f t="shared" ref="F14:H33" si="4">IF((($B$51-$B$52)/($B$53-$B$54)*($A14-F$10*$B$58-$B$54)+$B$52)&lt;=$B$52,$B$52,IF((($B$51-$B$52)/($B$53-$B$54)*($A14-F$10*$B$58-$B$54)+$B$52)&gt;=$B$51,$B$51,(($B$51-$B$52)/($B$53-$B$54)*($A14-F$10*$B$58-$B$54)+$B$52)))</f>
        <v>0.79</v>
      </c>
      <c r="G14" s="37">
        <f t="shared" si="4"/>
        <v>0.79</v>
      </c>
      <c r="H14" s="37">
        <f t="shared" si="4"/>
        <v>0.79</v>
      </c>
    </row>
    <row r="15" spans="1:8" ht="14.25" x14ac:dyDescent="0.2">
      <c r="A15" s="5">
        <v>42000</v>
      </c>
      <c r="B15" s="37">
        <f t="shared" si="0"/>
        <v>0.79</v>
      </c>
      <c r="C15" s="37">
        <f t="shared" si="1"/>
        <v>0.79</v>
      </c>
      <c r="D15" s="37">
        <f t="shared" si="2"/>
        <v>0.79</v>
      </c>
      <c r="E15" s="37">
        <f t="shared" si="3"/>
        <v>0.79</v>
      </c>
      <c r="F15" s="37">
        <f t="shared" si="4"/>
        <v>0.79</v>
      </c>
      <c r="G15" s="37">
        <f t="shared" si="4"/>
        <v>0.79</v>
      </c>
      <c r="H15" s="37">
        <f t="shared" si="4"/>
        <v>0.79</v>
      </c>
    </row>
    <row r="16" spans="1:8" ht="14.25" x14ac:dyDescent="0.2">
      <c r="A16" s="5">
        <v>47000</v>
      </c>
      <c r="B16" s="37">
        <f t="shared" si="0"/>
        <v>0.97393162393162402</v>
      </c>
      <c r="C16" s="37">
        <f t="shared" si="1"/>
        <v>0.79</v>
      </c>
      <c r="D16" s="37">
        <f t="shared" si="2"/>
        <v>0.79</v>
      </c>
      <c r="E16" s="37">
        <f t="shared" si="3"/>
        <v>0.79</v>
      </c>
      <c r="F16" s="37">
        <f t="shared" si="4"/>
        <v>0.79</v>
      </c>
      <c r="G16" s="37">
        <f t="shared" si="4"/>
        <v>0.79</v>
      </c>
      <c r="H16" s="37">
        <f t="shared" si="4"/>
        <v>0.79</v>
      </c>
    </row>
    <row r="17" spans="1:8" ht="14.25" x14ac:dyDescent="0.2">
      <c r="A17" s="5">
        <v>52000</v>
      </c>
      <c r="B17" s="37">
        <f t="shared" si="0"/>
        <v>1.2038461538461538</v>
      </c>
      <c r="C17" s="37">
        <f t="shared" si="1"/>
        <v>0.79</v>
      </c>
      <c r="D17" s="37">
        <f t="shared" si="2"/>
        <v>0.79</v>
      </c>
      <c r="E17" s="37">
        <f t="shared" si="3"/>
        <v>0.79</v>
      </c>
      <c r="F17" s="37">
        <f t="shared" si="4"/>
        <v>0.79</v>
      </c>
      <c r="G17" s="37">
        <f t="shared" si="4"/>
        <v>0.79</v>
      </c>
      <c r="H17" s="37">
        <f t="shared" si="4"/>
        <v>0.79</v>
      </c>
    </row>
    <row r="18" spans="1:8" ht="14.25" x14ac:dyDescent="0.2">
      <c r="A18" s="5">
        <v>57000</v>
      </c>
      <c r="B18" s="37">
        <f t="shared" si="0"/>
        <v>1.4337606837606838</v>
      </c>
      <c r="C18" s="37">
        <f t="shared" si="1"/>
        <v>0.90955555555555556</v>
      </c>
      <c r="D18" s="37">
        <f t="shared" si="2"/>
        <v>0.79</v>
      </c>
      <c r="E18" s="37">
        <f t="shared" si="3"/>
        <v>0.79</v>
      </c>
      <c r="F18" s="37">
        <f t="shared" si="4"/>
        <v>0.79</v>
      </c>
      <c r="G18" s="37">
        <f t="shared" si="4"/>
        <v>0.79</v>
      </c>
      <c r="H18" s="37">
        <f t="shared" si="4"/>
        <v>0.79</v>
      </c>
    </row>
    <row r="19" spans="1:8" ht="14.25" x14ac:dyDescent="0.2">
      <c r="A19" s="5">
        <v>62000</v>
      </c>
      <c r="B19" s="37">
        <f t="shared" si="0"/>
        <v>1.6636752136752135</v>
      </c>
      <c r="C19" s="37">
        <f t="shared" si="1"/>
        <v>1.1394700854700854</v>
      </c>
      <c r="D19" s="37">
        <f t="shared" si="2"/>
        <v>0.79</v>
      </c>
      <c r="E19" s="37">
        <f t="shared" si="3"/>
        <v>0.79</v>
      </c>
      <c r="F19" s="37">
        <f t="shared" si="4"/>
        <v>0.79</v>
      </c>
      <c r="G19" s="37">
        <f t="shared" si="4"/>
        <v>0.79</v>
      </c>
      <c r="H19" s="37">
        <f t="shared" si="4"/>
        <v>0.79</v>
      </c>
    </row>
    <row r="20" spans="1:8" ht="14.25" x14ac:dyDescent="0.2">
      <c r="A20" s="5">
        <v>67000</v>
      </c>
      <c r="B20" s="37">
        <f t="shared" si="0"/>
        <v>1.8935897435897435</v>
      </c>
      <c r="C20" s="37">
        <f t="shared" si="1"/>
        <v>1.3693846153846154</v>
      </c>
      <c r="D20" s="37">
        <f t="shared" si="2"/>
        <v>0.79</v>
      </c>
      <c r="E20" s="37">
        <f t="shared" si="3"/>
        <v>0.79</v>
      </c>
      <c r="F20" s="37">
        <f t="shared" si="4"/>
        <v>0.79</v>
      </c>
      <c r="G20" s="37">
        <f t="shared" si="4"/>
        <v>0.79</v>
      </c>
      <c r="H20" s="37">
        <f t="shared" si="4"/>
        <v>0.79</v>
      </c>
    </row>
    <row r="21" spans="1:8" ht="14.25" x14ac:dyDescent="0.2">
      <c r="A21" s="5">
        <v>72000</v>
      </c>
      <c r="B21" s="37">
        <f t="shared" si="0"/>
        <v>2.1235042735042735</v>
      </c>
      <c r="C21" s="37">
        <f t="shared" si="1"/>
        <v>1.5992991452991454</v>
      </c>
      <c r="D21" s="37">
        <f t="shared" si="2"/>
        <v>1.01991452991453</v>
      </c>
      <c r="E21" s="37">
        <f t="shared" si="3"/>
        <v>0.79</v>
      </c>
      <c r="F21" s="37">
        <f t="shared" si="4"/>
        <v>0.79</v>
      </c>
      <c r="G21" s="37">
        <f t="shared" si="4"/>
        <v>0.79</v>
      </c>
      <c r="H21" s="37">
        <f t="shared" si="4"/>
        <v>0.79</v>
      </c>
    </row>
    <row r="22" spans="1:8" ht="14.25" x14ac:dyDescent="0.2">
      <c r="A22" s="5">
        <v>77000</v>
      </c>
      <c r="B22" s="37">
        <f t="shared" si="0"/>
        <v>2.3534188034188031</v>
      </c>
      <c r="C22" s="37">
        <f t="shared" si="1"/>
        <v>1.8292136752136752</v>
      </c>
      <c r="D22" s="37">
        <f t="shared" si="2"/>
        <v>1.2498290598290598</v>
      </c>
      <c r="E22" s="37">
        <f t="shared" si="3"/>
        <v>0.79</v>
      </c>
      <c r="F22" s="37">
        <f t="shared" si="4"/>
        <v>0.79</v>
      </c>
      <c r="G22" s="37">
        <f t="shared" si="4"/>
        <v>0.79</v>
      </c>
      <c r="H22" s="37">
        <f t="shared" si="4"/>
        <v>0.79</v>
      </c>
    </row>
    <row r="23" spans="1:8" ht="14.25" x14ac:dyDescent="0.2">
      <c r="A23" s="5">
        <v>82000</v>
      </c>
      <c r="B23" s="37">
        <f t="shared" si="0"/>
        <v>2.583333333333333</v>
      </c>
      <c r="C23" s="37">
        <f t="shared" si="1"/>
        <v>2.0591282051282054</v>
      </c>
      <c r="D23" s="37">
        <f t="shared" si="2"/>
        <v>1.4797435897435898</v>
      </c>
      <c r="E23" s="37">
        <f t="shared" si="3"/>
        <v>0.97393162393162402</v>
      </c>
      <c r="F23" s="37">
        <f t="shared" si="4"/>
        <v>0.79</v>
      </c>
      <c r="G23" s="37">
        <f t="shared" si="4"/>
        <v>0.79</v>
      </c>
      <c r="H23" s="37">
        <f t="shared" si="4"/>
        <v>0.79</v>
      </c>
    </row>
    <row r="24" spans="1:8" ht="14.25" x14ac:dyDescent="0.2">
      <c r="A24" s="5">
        <v>87000</v>
      </c>
      <c r="B24" s="37">
        <f t="shared" si="0"/>
        <v>2.813247863247863</v>
      </c>
      <c r="C24" s="37">
        <f t="shared" si="1"/>
        <v>2.2890427350427349</v>
      </c>
      <c r="D24" s="37">
        <f t="shared" si="2"/>
        <v>1.7096581196581195</v>
      </c>
      <c r="E24" s="37">
        <f t="shared" si="3"/>
        <v>1.2038461538461538</v>
      </c>
      <c r="F24" s="37">
        <f t="shared" si="4"/>
        <v>0.79</v>
      </c>
      <c r="G24" s="37">
        <f t="shared" si="4"/>
        <v>0.79</v>
      </c>
      <c r="H24" s="37">
        <f t="shared" si="4"/>
        <v>0.79</v>
      </c>
    </row>
    <row r="25" spans="1:8" ht="14.25" x14ac:dyDescent="0.2">
      <c r="A25" s="5">
        <v>92000</v>
      </c>
      <c r="B25" s="37">
        <f t="shared" si="0"/>
        <v>3.043162393162393</v>
      </c>
      <c r="C25" s="37">
        <f t="shared" si="1"/>
        <v>2.5189572649572649</v>
      </c>
      <c r="D25" s="37">
        <f t="shared" si="2"/>
        <v>1.9395726495726495</v>
      </c>
      <c r="E25" s="37">
        <f t="shared" si="3"/>
        <v>1.4337606837606838</v>
      </c>
      <c r="F25" s="37">
        <f t="shared" si="4"/>
        <v>0.91875213675213674</v>
      </c>
      <c r="G25" s="37">
        <f t="shared" si="4"/>
        <v>0.79</v>
      </c>
      <c r="H25" s="37">
        <f t="shared" si="4"/>
        <v>0.79</v>
      </c>
    </row>
    <row r="26" spans="1:8" ht="14.25" x14ac:dyDescent="0.2">
      <c r="A26" s="5">
        <v>97000</v>
      </c>
      <c r="B26" s="37">
        <f t="shared" si="0"/>
        <v>3.273076923076923</v>
      </c>
      <c r="C26" s="37">
        <f t="shared" si="1"/>
        <v>2.7488717948717949</v>
      </c>
      <c r="D26" s="37">
        <f t="shared" si="2"/>
        <v>2.1694871794871795</v>
      </c>
      <c r="E26" s="37">
        <f t="shared" si="3"/>
        <v>1.6636752136752135</v>
      </c>
      <c r="F26" s="37">
        <f t="shared" si="4"/>
        <v>1.1486666666666667</v>
      </c>
      <c r="G26" s="37">
        <f t="shared" si="4"/>
        <v>0.79459829059829068</v>
      </c>
      <c r="H26" s="37">
        <f t="shared" si="4"/>
        <v>0.79</v>
      </c>
    </row>
    <row r="27" spans="1:8" ht="14.25" x14ac:dyDescent="0.2">
      <c r="A27" s="5">
        <v>102000</v>
      </c>
      <c r="B27" s="37">
        <f t="shared" si="0"/>
        <v>3.502991452991453</v>
      </c>
      <c r="C27" s="37">
        <f t="shared" si="1"/>
        <v>2.9787863247863249</v>
      </c>
      <c r="D27" s="37">
        <f t="shared" si="2"/>
        <v>2.399401709401709</v>
      </c>
      <c r="E27" s="37">
        <f t="shared" si="3"/>
        <v>1.8935897435897435</v>
      </c>
      <c r="F27" s="37">
        <f t="shared" si="4"/>
        <v>1.3785811965811967</v>
      </c>
      <c r="G27" s="37">
        <f t="shared" si="4"/>
        <v>1.0245128205128204</v>
      </c>
      <c r="H27" s="37">
        <f t="shared" si="4"/>
        <v>0.79</v>
      </c>
    </row>
    <row r="28" spans="1:8" ht="14.25" x14ac:dyDescent="0.2">
      <c r="A28" s="5">
        <v>107000</v>
      </c>
      <c r="B28" s="37">
        <f t="shared" si="0"/>
        <v>3.732905982905983</v>
      </c>
      <c r="C28" s="37">
        <f t="shared" si="1"/>
        <v>3.2087008547008544</v>
      </c>
      <c r="D28" s="37">
        <f t="shared" si="2"/>
        <v>2.629316239316239</v>
      </c>
      <c r="E28" s="37">
        <f t="shared" si="3"/>
        <v>2.1235042735042735</v>
      </c>
      <c r="F28" s="37">
        <f t="shared" si="4"/>
        <v>1.6084957264957265</v>
      </c>
      <c r="G28" s="37">
        <f t="shared" si="4"/>
        <v>1.2544273504273504</v>
      </c>
      <c r="H28" s="37">
        <f t="shared" si="4"/>
        <v>0.90035897435897438</v>
      </c>
    </row>
    <row r="29" spans="1:8" ht="14.25" x14ac:dyDescent="0.2">
      <c r="A29" s="5">
        <v>112000</v>
      </c>
      <c r="B29" s="37">
        <f t="shared" si="0"/>
        <v>3.9628205128205125</v>
      </c>
      <c r="C29" s="37">
        <f t="shared" si="1"/>
        <v>3.4386153846153844</v>
      </c>
      <c r="D29" s="37">
        <f t="shared" si="2"/>
        <v>2.859230769230769</v>
      </c>
      <c r="E29" s="37">
        <f t="shared" si="3"/>
        <v>2.3534188034188031</v>
      </c>
      <c r="F29" s="37">
        <f t="shared" si="4"/>
        <v>1.8384102564102565</v>
      </c>
      <c r="G29" s="37">
        <f t="shared" si="4"/>
        <v>1.4843418803418804</v>
      </c>
      <c r="H29" s="37">
        <f t="shared" si="4"/>
        <v>1.1302735042735044</v>
      </c>
    </row>
    <row r="30" spans="1:8" ht="14.25" x14ac:dyDescent="0.2">
      <c r="A30" s="5">
        <v>117000</v>
      </c>
      <c r="B30" s="37">
        <f t="shared" si="0"/>
        <v>4.1927350427350429</v>
      </c>
      <c r="C30" s="37">
        <f t="shared" si="1"/>
        <v>3.6685299145299144</v>
      </c>
      <c r="D30" s="37">
        <f t="shared" si="2"/>
        <v>3.089145299145299</v>
      </c>
      <c r="E30" s="37">
        <f t="shared" si="3"/>
        <v>2.583333333333333</v>
      </c>
      <c r="F30" s="37">
        <f t="shared" si="4"/>
        <v>2.0683247863247862</v>
      </c>
      <c r="G30" s="37">
        <f t="shared" si="4"/>
        <v>1.7142564102564104</v>
      </c>
      <c r="H30" s="37">
        <f t="shared" si="4"/>
        <v>1.3601880341880341</v>
      </c>
    </row>
    <row r="31" spans="1:8" ht="14.25" x14ac:dyDescent="0.2">
      <c r="A31" s="5">
        <v>122000</v>
      </c>
      <c r="B31" s="37">
        <f t="shared" si="0"/>
        <v>4.422649572649572</v>
      </c>
      <c r="C31" s="37">
        <f t="shared" si="1"/>
        <v>3.8984444444444444</v>
      </c>
      <c r="D31" s="37">
        <f t="shared" si="2"/>
        <v>3.319059829059829</v>
      </c>
      <c r="E31" s="37">
        <f t="shared" si="3"/>
        <v>2.813247863247863</v>
      </c>
      <c r="F31" s="37">
        <f t="shared" si="4"/>
        <v>2.2982393162393162</v>
      </c>
      <c r="G31" s="37">
        <f t="shared" si="4"/>
        <v>1.9441709401709402</v>
      </c>
      <c r="H31" s="37">
        <f t="shared" si="4"/>
        <v>1.5901025641025641</v>
      </c>
    </row>
    <row r="32" spans="1:8" ht="14.25" x14ac:dyDescent="0.2">
      <c r="A32" s="5">
        <v>127000</v>
      </c>
      <c r="B32" s="37">
        <f t="shared" si="0"/>
        <v>4.6525641025641029</v>
      </c>
      <c r="C32" s="37">
        <f t="shared" si="1"/>
        <v>4.1283589743589744</v>
      </c>
      <c r="D32" s="37">
        <f t="shared" si="2"/>
        <v>3.548974358974359</v>
      </c>
      <c r="E32" s="37">
        <f t="shared" si="3"/>
        <v>3.043162393162393</v>
      </c>
      <c r="F32" s="37">
        <f t="shared" si="4"/>
        <v>2.5281538461538462</v>
      </c>
      <c r="G32" s="37">
        <f t="shared" si="4"/>
        <v>2.1740854700854699</v>
      </c>
      <c r="H32" s="37">
        <f t="shared" si="4"/>
        <v>1.8200170940170939</v>
      </c>
    </row>
    <row r="33" spans="1:8" ht="14.25" x14ac:dyDescent="0.2">
      <c r="A33" s="5">
        <v>132000</v>
      </c>
      <c r="B33" s="37">
        <f t="shared" si="0"/>
        <v>4.882478632478632</v>
      </c>
      <c r="C33" s="37">
        <f t="shared" si="1"/>
        <v>4.3582735042735035</v>
      </c>
      <c r="D33" s="37">
        <f t="shared" si="2"/>
        <v>3.778888888888889</v>
      </c>
      <c r="E33" s="37">
        <f t="shared" si="3"/>
        <v>3.273076923076923</v>
      </c>
      <c r="F33" s="37">
        <f t="shared" si="4"/>
        <v>2.7580683760683762</v>
      </c>
      <c r="G33" s="37">
        <f t="shared" si="4"/>
        <v>2.4039999999999999</v>
      </c>
      <c r="H33" s="37">
        <f t="shared" si="4"/>
        <v>2.0499316239316236</v>
      </c>
    </row>
    <row r="34" spans="1:8" ht="14.25" x14ac:dyDescent="0.2">
      <c r="A34" s="5">
        <v>137000</v>
      </c>
      <c r="B34" s="37">
        <f t="shared" si="0"/>
        <v>5.112393162393162</v>
      </c>
      <c r="C34" s="37">
        <f t="shared" si="1"/>
        <v>4.5881880341880343</v>
      </c>
      <c r="D34" s="37">
        <f t="shared" si="2"/>
        <v>4.0088034188034189</v>
      </c>
      <c r="E34" s="37">
        <f t="shared" si="3"/>
        <v>3.502991452991453</v>
      </c>
      <c r="F34" s="37">
        <f t="shared" ref="F34:H46" si="5">IF((($B$51-$B$52)/($B$53-$B$54)*($A34-F$10*$B$58-$B$54)+$B$52)&lt;=$B$52,$B$52,IF((($B$51-$B$52)/($B$53-$B$54)*($A34-F$10*$B$58-$B$54)+$B$52)&gt;=$B$51,$B$51,(($B$51-$B$52)/($B$53-$B$54)*($A34-F$10*$B$58-$B$54)+$B$52)))</f>
        <v>2.9879829059829057</v>
      </c>
      <c r="G34" s="37">
        <f t="shared" si="5"/>
        <v>2.6339145299145299</v>
      </c>
      <c r="H34" s="37">
        <f t="shared" si="5"/>
        <v>2.2798461538461536</v>
      </c>
    </row>
    <row r="35" spans="1:8" ht="14.25" x14ac:dyDescent="0.2">
      <c r="A35" s="5">
        <v>142000</v>
      </c>
      <c r="B35" s="37">
        <f t="shared" si="0"/>
        <v>5.342307692307692</v>
      </c>
      <c r="C35" s="37">
        <f t="shared" si="1"/>
        <v>4.8181025641025643</v>
      </c>
      <c r="D35" s="37">
        <f t="shared" si="2"/>
        <v>4.238717948717948</v>
      </c>
      <c r="E35" s="37">
        <f t="shared" si="3"/>
        <v>3.732905982905983</v>
      </c>
      <c r="F35" s="37">
        <f t="shared" si="5"/>
        <v>3.2178974358974357</v>
      </c>
      <c r="G35" s="37">
        <f t="shared" si="5"/>
        <v>2.8638290598290599</v>
      </c>
      <c r="H35" s="37">
        <f t="shared" si="5"/>
        <v>2.5097606837606836</v>
      </c>
    </row>
    <row r="36" spans="1:8" ht="14.25" x14ac:dyDescent="0.2">
      <c r="A36" s="5">
        <v>147000</v>
      </c>
      <c r="B36" s="37">
        <f t="shared" si="0"/>
        <v>5.572222222222222</v>
      </c>
      <c r="C36" s="37">
        <f t="shared" si="1"/>
        <v>5.0480170940170934</v>
      </c>
      <c r="D36" s="37">
        <f t="shared" si="2"/>
        <v>4.4686324786324789</v>
      </c>
      <c r="E36" s="37">
        <f t="shared" si="3"/>
        <v>3.9628205128205125</v>
      </c>
      <c r="F36" s="37">
        <f t="shared" si="5"/>
        <v>3.4478119658119657</v>
      </c>
      <c r="G36" s="37">
        <f t="shared" si="5"/>
        <v>3.0937435897435894</v>
      </c>
      <c r="H36" s="37">
        <f t="shared" si="5"/>
        <v>2.7396752136752136</v>
      </c>
    </row>
    <row r="37" spans="1:8" ht="14.25" x14ac:dyDescent="0.2">
      <c r="A37" s="5">
        <v>152000</v>
      </c>
      <c r="B37" s="37">
        <f t="shared" si="0"/>
        <v>5.802136752136752</v>
      </c>
      <c r="C37" s="37">
        <f t="shared" si="1"/>
        <v>5.2779316239316234</v>
      </c>
      <c r="D37" s="37">
        <f t="shared" si="2"/>
        <v>4.698547008547008</v>
      </c>
      <c r="E37" s="37">
        <f t="shared" si="3"/>
        <v>4.1927350427350429</v>
      </c>
      <c r="F37" s="37">
        <f t="shared" si="5"/>
        <v>3.6777264957264957</v>
      </c>
      <c r="G37" s="37">
        <f t="shared" si="5"/>
        <v>3.3236581196581194</v>
      </c>
      <c r="H37" s="37">
        <f t="shared" si="5"/>
        <v>2.9695897435897436</v>
      </c>
    </row>
    <row r="38" spans="1:8" ht="14.25" x14ac:dyDescent="0.2">
      <c r="A38" s="5">
        <v>157000</v>
      </c>
      <c r="B38" s="37">
        <f t="shared" si="0"/>
        <v>6.0320512820512819</v>
      </c>
      <c r="C38" s="37">
        <f t="shared" si="1"/>
        <v>5.5078461538461534</v>
      </c>
      <c r="D38" s="37">
        <f t="shared" si="2"/>
        <v>4.928461538461538</v>
      </c>
      <c r="E38" s="37">
        <f t="shared" si="3"/>
        <v>4.422649572649572</v>
      </c>
      <c r="F38" s="37">
        <f t="shared" si="5"/>
        <v>3.9076410256410257</v>
      </c>
      <c r="G38" s="37">
        <f t="shared" si="5"/>
        <v>3.5535726495726494</v>
      </c>
      <c r="H38" s="37">
        <f t="shared" si="5"/>
        <v>3.1995042735042736</v>
      </c>
    </row>
    <row r="39" spans="1:8" ht="14.25" x14ac:dyDescent="0.2">
      <c r="A39" s="5">
        <v>162000</v>
      </c>
      <c r="B39" s="37">
        <f t="shared" si="0"/>
        <v>6.17</v>
      </c>
      <c r="C39" s="37">
        <f t="shared" si="1"/>
        <v>5.7377606837606834</v>
      </c>
      <c r="D39" s="37">
        <f t="shared" si="2"/>
        <v>5.158376068376068</v>
      </c>
      <c r="E39" s="37">
        <f t="shared" si="3"/>
        <v>4.6525641025641029</v>
      </c>
      <c r="F39" s="37">
        <f t="shared" si="5"/>
        <v>4.1375555555555552</v>
      </c>
      <c r="G39" s="37">
        <f t="shared" si="5"/>
        <v>3.7834871794871794</v>
      </c>
      <c r="H39" s="37">
        <f t="shared" si="5"/>
        <v>3.4294188034188031</v>
      </c>
    </row>
    <row r="40" spans="1:8" ht="14.25" x14ac:dyDescent="0.2">
      <c r="A40" s="5">
        <v>167000</v>
      </c>
      <c r="B40" s="37">
        <f t="shared" si="0"/>
        <v>6.17</v>
      </c>
      <c r="C40" s="37">
        <f t="shared" si="1"/>
        <v>5.9676752136752134</v>
      </c>
      <c r="D40" s="37">
        <f t="shared" si="2"/>
        <v>5.388290598290598</v>
      </c>
      <c r="E40" s="37">
        <f t="shared" si="3"/>
        <v>4.882478632478632</v>
      </c>
      <c r="F40" s="37">
        <f t="shared" si="5"/>
        <v>4.3674700854700852</v>
      </c>
      <c r="G40" s="37">
        <f t="shared" si="5"/>
        <v>4.0134017094017089</v>
      </c>
      <c r="H40" s="37">
        <f t="shared" si="5"/>
        <v>3.6593333333333331</v>
      </c>
    </row>
    <row r="41" spans="1:8" ht="14.25" x14ac:dyDescent="0.2">
      <c r="A41" s="5">
        <v>172000</v>
      </c>
      <c r="B41" s="37">
        <f t="shared" si="0"/>
        <v>6.17</v>
      </c>
      <c r="C41" s="37">
        <f t="shared" si="1"/>
        <v>6.17</v>
      </c>
      <c r="D41" s="37">
        <f t="shared" si="2"/>
        <v>5.618205128205128</v>
      </c>
      <c r="E41" s="37">
        <f t="shared" si="3"/>
        <v>5.112393162393162</v>
      </c>
      <c r="F41" s="37">
        <f t="shared" si="5"/>
        <v>4.5973846153846152</v>
      </c>
      <c r="G41" s="37">
        <f t="shared" si="5"/>
        <v>4.2433162393162398</v>
      </c>
      <c r="H41" s="37">
        <f t="shared" si="5"/>
        <v>3.8892478632478631</v>
      </c>
    </row>
    <row r="42" spans="1:8" ht="14.25" x14ac:dyDescent="0.2">
      <c r="A42" s="5">
        <v>177000</v>
      </c>
      <c r="B42" s="37">
        <f t="shared" si="0"/>
        <v>6.17</v>
      </c>
      <c r="C42" s="37">
        <f t="shared" si="1"/>
        <v>6.17</v>
      </c>
      <c r="D42" s="37">
        <f t="shared" si="2"/>
        <v>5.8481196581196579</v>
      </c>
      <c r="E42" s="37">
        <f t="shared" si="3"/>
        <v>5.342307692307692</v>
      </c>
      <c r="F42" s="37">
        <f t="shared" si="5"/>
        <v>4.8272991452991452</v>
      </c>
      <c r="G42" s="37">
        <f t="shared" si="5"/>
        <v>4.4732307692307689</v>
      </c>
      <c r="H42" s="37">
        <f t="shared" si="5"/>
        <v>4.1191623931623926</v>
      </c>
    </row>
    <row r="43" spans="1:8" ht="14.25" x14ac:dyDescent="0.2">
      <c r="A43" s="5">
        <v>182000</v>
      </c>
      <c r="B43" s="37">
        <f t="shared" si="0"/>
        <v>6.17</v>
      </c>
      <c r="C43" s="37">
        <f t="shared" si="1"/>
        <v>6.17</v>
      </c>
      <c r="D43" s="37">
        <f t="shared" si="2"/>
        <v>6.0780341880341879</v>
      </c>
      <c r="E43" s="37">
        <f t="shared" si="3"/>
        <v>5.572222222222222</v>
      </c>
      <c r="F43" s="37">
        <f t="shared" si="5"/>
        <v>5.0572136752136752</v>
      </c>
      <c r="G43" s="37">
        <f t="shared" si="5"/>
        <v>4.7031452991452989</v>
      </c>
      <c r="H43" s="37">
        <f t="shared" si="5"/>
        <v>4.3490769230769235</v>
      </c>
    </row>
    <row r="44" spans="1:8" ht="14.25" x14ac:dyDescent="0.2">
      <c r="A44" s="5">
        <v>187000</v>
      </c>
      <c r="B44" s="37">
        <f t="shared" si="0"/>
        <v>6.17</v>
      </c>
      <c r="C44" s="37">
        <f t="shared" si="1"/>
        <v>6.17</v>
      </c>
      <c r="D44" s="37">
        <f t="shared" si="2"/>
        <v>6.17</v>
      </c>
      <c r="E44" s="37">
        <f t="shared" si="3"/>
        <v>5.802136752136752</v>
      </c>
      <c r="F44" s="37">
        <f t="shared" si="5"/>
        <v>5.2871282051282051</v>
      </c>
      <c r="G44" s="37">
        <f t="shared" si="5"/>
        <v>4.9330598290598289</v>
      </c>
      <c r="H44" s="37">
        <f t="shared" si="5"/>
        <v>4.5789914529914526</v>
      </c>
    </row>
    <row r="45" spans="1:8" ht="14.25" x14ac:dyDescent="0.2">
      <c r="A45" s="5">
        <v>192000</v>
      </c>
      <c r="B45" s="37">
        <f t="shared" si="0"/>
        <v>6.17</v>
      </c>
      <c r="C45" s="37">
        <f t="shared" si="1"/>
        <v>6.17</v>
      </c>
      <c r="D45" s="37">
        <f t="shared" si="2"/>
        <v>6.17</v>
      </c>
      <c r="E45" s="37">
        <f t="shared" si="3"/>
        <v>6.0320512820512819</v>
      </c>
      <c r="F45" s="37">
        <f t="shared" si="5"/>
        <v>5.5170427350427351</v>
      </c>
      <c r="G45" s="37">
        <f t="shared" si="5"/>
        <v>5.1629743589743589</v>
      </c>
      <c r="H45" s="37">
        <f t="shared" si="5"/>
        <v>4.8089059829059826</v>
      </c>
    </row>
    <row r="46" spans="1:8" ht="14.25" x14ac:dyDescent="0.2">
      <c r="A46" s="5">
        <v>197000</v>
      </c>
      <c r="B46" s="37">
        <f t="shared" si="0"/>
        <v>6.17</v>
      </c>
      <c r="C46" s="37">
        <f t="shared" si="1"/>
        <v>6.17</v>
      </c>
      <c r="D46" s="37">
        <f t="shared" si="2"/>
        <v>6.17</v>
      </c>
      <c r="E46" s="37">
        <f t="shared" si="3"/>
        <v>6.17</v>
      </c>
      <c r="F46" s="37">
        <f t="shared" si="5"/>
        <v>5.7469572649572651</v>
      </c>
      <c r="G46" s="37">
        <f t="shared" si="5"/>
        <v>5.3928888888888888</v>
      </c>
      <c r="H46" s="37">
        <f t="shared" si="5"/>
        <v>5.0388205128205126</v>
      </c>
    </row>
    <row r="47" spans="1:8" ht="14.25" x14ac:dyDescent="0.2">
      <c r="A47" s="1"/>
      <c r="B47" s="38"/>
      <c r="C47" s="38"/>
      <c r="D47" s="38"/>
      <c r="E47" s="38"/>
      <c r="F47" s="38"/>
      <c r="G47" s="38"/>
      <c r="H47" s="38"/>
    </row>
    <row r="48" spans="1:8" ht="14.25" x14ac:dyDescent="0.2">
      <c r="A48" s="1"/>
      <c r="B48" s="38"/>
      <c r="C48" s="38"/>
      <c r="D48" s="38"/>
      <c r="E48" s="38"/>
      <c r="F48" s="38"/>
      <c r="G48" s="38"/>
      <c r="H48" s="38"/>
    </row>
    <row r="49" spans="1:9" ht="15" x14ac:dyDescent="0.25">
      <c r="A49" s="18" t="s">
        <v>15</v>
      </c>
      <c r="B49" s="31"/>
      <c r="C49" s="31"/>
      <c r="D49" s="31"/>
      <c r="E49" s="31"/>
      <c r="F49" s="31"/>
      <c r="G49" s="31"/>
      <c r="H49" s="31"/>
    </row>
    <row r="50" spans="1:9" ht="14.25" x14ac:dyDescent="0.2">
      <c r="A50" s="19"/>
      <c r="B50" s="31"/>
      <c r="C50" s="31"/>
      <c r="D50" s="31"/>
      <c r="E50" s="31"/>
      <c r="F50" s="31"/>
      <c r="G50" s="31"/>
      <c r="H50" s="31"/>
    </row>
    <row r="51" spans="1:9" ht="14.25" x14ac:dyDescent="0.2">
      <c r="A51" s="20" t="s">
        <v>14</v>
      </c>
      <c r="B51" s="41">
        <v>6.17</v>
      </c>
      <c r="C51" s="19"/>
      <c r="D51" s="19"/>
      <c r="E51" s="19"/>
      <c r="F51" s="19"/>
      <c r="G51" s="19"/>
      <c r="H51" s="19"/>
    </row>
    <row r="52" spans="1:9" ht="14.25" x14ac:dyDescent="0.2">
      <c r="A52" s="21" t="s">
        <v>13</v>
      </c>
      <c r="B52" s="42">
        <v>0.79</v>
      </c>
      <c r="C52" s="19"/>
      <c r="D52" s="19"/>
      <c r="E52" s="19"/>
      <c r="F52" s="19"/>
      <c r="G52" s="19"/>
      <c r="H52" s="19"/>
    </row>
    <row r="53" spans="1:9" ht="29.25" customHeight="1" x14ac:dyDescent="0.2">
      <c r="A53" s="22" t="s">
        <v>12</v>
      </c>
      <c r="B53" s="43">
        <v>160000</v>
      </c>
      <c r="C53" s="19"/>
      <c r="D53" s="19"/>
      <c r="E53" s="19"/>
      <c r="F53" s="19"/>
      <c r="G53" s="23"/>
      <c r="H53" s="23"/>
      <c r="I53" s="8"/>
    </row>
    <row r="54" spans="1:9" s="11" customFormat="1" ht="14.25" x14ac:dyDescent="0.2">
      <c r="A54" s="24" t="s">
        <v>11</v>
      </c>
      <c r="B54" s="42">
        <v>43000</v>
      </c>
      <c r="C54" s="32"/>
      <c r="D54" s="32"/>
      <c r="E54" s="32"/>
      <c r="F54" s="32"/>
      <c r="G54" s="33"/>
      <c r="H54" s="34"/>
      <c r="I54" s="12"/>
    </row>
    <row r="55" spans="1:9" ht="14.25" x14ac:dyDescent="0.2">
      <c r="A55" s="21" t="s">
        <v>10</v>
      </c>
      <c r="B55" s="42">
        <v>3800</v>
      </c>
      <c r="C55" s="36" t="s">
        <v>9</v>
      </c>
      <c r="D55" s="36"/>
      <c r="E55" s="36"/>
      <c r="F55" s="19"/>
      <c r="G55" s="23"/>
      <c r="H55" s="25"/>
      <c r="I55" s="8"/>
    </row>
    <row r="56" spans="1:9" ht="14.25" x14ac:dyDescent="0.2">
      <c r="A56" s="19"/>
      <c r="B56" s="43">
        <v>6000</v>
      </c>
      <c r="C56" s="36" t="s">
        <v>8</v>
      </c>
      <c r="D56" s="36"/>
      <c r="E56" s="36"/>
      <c r="F56" s="19"/>
      <c r="G56" s="23"/>
      <c r="H56" s="26"/>
      <c r="I56" s="8"/>
    </row>
    <row r="57" spans="1:9" ht="14.25" x14ac:dyDescent="0.2">
      <c r="A57" s="19"/>
      <c r="B57" s="43">
        <v>7000</v>
      </c>
      <c r="C57" s="36" t="s">
        <v>7</v>
      </c>
      <c r="D57" s="36"/>
      <c r="E57" s="36"/>
      <c r="F57" s="19"/>
      <c r="G57" s="23"/>
      <c r="H57" s="25"/>
      <c r="I57" s="8"/>
    </row>
    <row r="58" spans="1:9" ht="14.25" x14ac:dyDescent="0.2">
      <c r="A58" s="19"/>
      <c r="B58" s="43">
        <v>7700</v>
      </c>
      <c r="C58" s="36" t="s">
        <v>6</v>
      </c>
      <c r="D58" s="36"/>
      <c r="E58" s="36"/>
      <c r="F58" s="19"/>
      <c r="G58" s="23"/>
      <c r="H58" s="23"/>
      <c r="I58" s="8"/>
    </row>
    <row r="59" spans="1:9" ht="14.25" x14ac:dyDescent="0.2">
      <c r="A59" s="31"/>
      <c r="B59" s="31"/>
      <c r="C59" s="31"/>
      <c r="D59" s="31"/>
      <c r="E59" s="31"/>
      <c r="F59" s="31"/>
      <c r="G59" s="31"/>
      <c r="H59" s="31"/>
    </row>
    <row r="60" spans="1:9" ht="14.25" x14ac:dyDescent="0.2">
      <c r="A60" s="31"/>
      <c r="B60" s="31"/>
      <c r="C60" s="31"/>
      <c r="D60" s="31"/>
      <c r="E60" s="31"/>
      <c r="F60" s="31"/>
      <c r="G60" s="31"/>
      <c r="H60" s="31"/>
    </row>
    <row r="61" spans="1:9" ht="14.25" x14ac:dyDescent="0.2">
      <c r="A61" s="31"/>
      <c r="B61" s="31"/>
      <c r="C61" s="31"/>
      <c r="D61" s="31"/>
      <c r="E61" s="31"/>
      <c r="F61" s="31"/>
      <c r="G61" s="31"/>
      <c r="H61" s="31"/>
    </row>
    <row r="62" spans="1:9" ht="14.25" x14ac:dyDescent="0.2">
      <c r="A62" s="31"/>
      <c r="B62" s="31"/>
      <c r="C62" s="31"/>
      <c r="D62" s="31"/>
      <c r="E62" s="31"/>
      <c r="F62" s="31"/>
      <c r="G62" s="31"/>
      <c r="H62" s="31"/>
    </row>
    <row r="63" spans="1:9" ht="14.25" x14ac:dyDescent="0.2">
      <c r="A63" s="31"/>
      <c r="B63" s="31"/>
      <c r="C63" s="31"/>
      <c r="D63" s="31"/>
      <c r="E63" s="31"/>
      <c r="F63" s="31"/>
      <c r="G63" s="31"/>
      <c r="H63" s="31"/>
    </row>
    <row r="64" spans="1:9" ht="14.25" x14ac:dyDescent="0.2">
      <c r="A64" s="31"/>
      <c r="B64" s="31"/>
      <c r="C64" s="31"/>
      <c r="D64" s="31"/>
      <c r="E64" s="31"/>
      <c r="F64" s="31"/>
      <c r="G64" s="31"/>
      <c r="H64" s="31"/>
    </row>
    <row r="65" spans="1:8" ht="14.25" x14ac:dyDescent="0.2">
      <c r="A65" s="31"/>
      <c r="B65" s="31"/>
      <c r="C65" s="31"/>
      <c r="D65" s="31"/>
      <c r="E65" s="31"/>
      <c r="F65" s="31"/>
      <c r="G65" s="31"/>
      <c r="H65" s="31"/>
    </row>
    <row r="66" spans="1:8" ht="14.25" x14ac:dyDescent="0.2">
      <c r="A66" s="31"/>
      <c r="B66" s="31"/>
      <c r="C66" s="31"/>
      <c r="D66" s="31"/>
      <c r="E66" s="31"/>
      <c r="F66" s="31"/>
      <c r="G66" s="31"/>
      <c r="H66" s="31"/>
    </row>
    <row r="67" spans="1:8" ht="14.25" x14ac:dyDescent="0.2">
      <c r="A67" s="31"/>
      <c r="B67" s="31"/>
      <c r="C67" s="31"/>
      <c r="D67" s="31"/>
      <c r="E67" s="31"/>
      <c r="F67" s="31"/>
      <c r="G67" s="31"/>
      <c r="H67" s="31"/>
    </row>
    <row r="68" spans="1:8" ht="14.25" x14ac:dyDescent="0.2">
      <c r="A68" s="31"/>
      <c r="B68" s="31"/>
      <c r="C68" s="31"/>
      <c r="D68" s="31"/>
      <c r="E68" s="31"/>
      <c r="F68" s="31"/>
      <c r="G68" s="31"/>
      <c r="H68" s="31"/>
    </row>
    <row r="69" spans="1:8" ht="14.25" x14ac:dyDescent="0.2">
      <c r="A69" s="31"/>
      <c r="B69" s="31"/>
      <c r="C69" s="31"/>
      <c r="D69" s="31"/>
      <c r="E69" s="31"/>
      <c r="F69" s="31"/>
      <c r="G69" s="31"/>
      <c r="H69" s="31"/>
    </row>
    <row r="70" spans="1:8" ht="14.25" x14ac:dyDescent="0.2">
      <c r="A70" s="28" t="s">
        <v>5</v>
      </c>
      <c r="B70" s="31"/>
      <c r="C70" s="31"/>
      <c r="D70" s="31"/>
      <c r="E70" s="31"/>
      <c r="F70" s="31"/>
      <c r="G70" s="31"/>
      <c r="H70" s="31"/>
    </row>
    <row r="71" spans="1:8" ht="14.25" x14ac:dyDescent="0.2">
      <c r="A71" s="35"/>
      <c r="B71" s="31"/>
      <c r="C71" s="31"/>
      <c r="D71" s="31"/>
      <c r="E71" s="31"/>
      <c r="F71" s="31"/>
      <c r="G71" s="31"/>
      <c r="H71" s="31"/>
    </row>
    <row r="72" spans="1:8" ht="14.25" x14ac:dyDescent="0.2">
      <c r="B72" s="1"/>
      <c r="C72" s="1"/>
      <c r="D72" s="1"/>
      <c r="E72" s="1"/>
      <c r="F72" s="1"/>
      <c r="G72" s="1"/>
      <c r="H72" s="1"/>
    </row>
    <row r="73" spans="1:8" s="14" customFormat="1" ht="15" x14ac:dyDescent="0.25">
      <c r="A73" s="13" t="s">
        <v>4</v>
      </c>
      <c r="B73" s="1"/>
      <c r="C73" s="1"/>
      <c r="D73" s="1"/>
      <c r="E73" s="1"/>
      <c r="F73" s="1"/>
    </row>
    <row r="74" spans="1:8" s="14" customFormat="1" ht="15" x14ac:dyDescent="0.25">
      <c r="A74" s="13"/>
      <c r="B74" s="1"/>
      <c r="C74" s="1"/>
      <c r="D74" s="1"/>
      <c r="E74" s="1"/>
      <c r="F74" s="1"/>
    </row>
    <row r="75" spans="1:8" s="14" customFormat="1" ht="14.25" x14ac:dyDescent="0.2">
      <c r="A75" s="17" t="s">
        <v>3</v>
      </c>
      <c r="B75" s="1"/>
      <c r="C75" s="1"/>
      <c r="D75" s="1"/>
      <c r="E75" s="1"/>
      <c r="F75" s="1"/>
      <c r="G75" s="1"/>
    </row>
    <row r="76" spans="1:8" s="14" customFormat="1" ht="14.25" x14ac:dyDescent="0.2">
      <c r="A76" s="14" t="s">
        <v>2</v>
      </c>
    </row>
    <row r="77" spans="1:8" s="14" customFormat="1" ht="14.25" x14ac:dyDescent="0.2">
      <c r="A77" s="14" t="s">
        <v>1</v>
      </c>
    </row>
    <row r="78" spans="1:8" s="14" customFormat="1" ht="14.25" x14ac:dyDescent="0.2">
      <c r="A78" s="17"/>
      <c r="B78" s="17"/>
      <c r="C78" s="17"/>
      <c r="D78" s="17"/>
      <c r="E78" s="17"/>
      <c r="F78" s="17"/>
      <c r="G78" s="17"/>
    </row>
    <row r="79" spans="1:8" s="14" customFormat="1" ht="14.25" x14ac:dyDescent="0.2">
      <c r="A79" s="39" t="s">
        <v>29</v>
      </c>
      <c r="B79" s="17"/>
      <c r="C79" s="17"/>
      <c r="D79" s="17"/>
      <c r="E79" s="17"/>
      <c r="F79" s="17"/>
      <c r="G79" s="17"/>
    </row>
    <row r="80" spans="1:8" s="14" customFormat="1" ht="14.25" x14ac:dyDescent="0.2">
      <c r="A80" s="39"/>
      <c r="B80" s="17"/>
      <c r="C80" s="17"/>
      <c r="D80" s="17"/>
      <c r="E80" s="17"/>
      <c r="F80" s="17"/>
      <c r="G80" s="17"/>
    </row>
    <row r="81" spans="1:7" s="14" customFormat="1" ht="14.25" x14ac:dyDescent="0.2">
      <c r="A81" s="39" t="s">
        <v>0</v>
      </c>
      <c r="B81" s="17"/>
      <c r="C81" s="17"/>
      <c r="D81" s="17"/>
      <c r="E81" s="17"/>
      <c r="F81" s="17"/>
      <c r="G81" s="17"/>
    </row>
    <row r="82" spans="1:7" s="14" customFormat="1" ht="14.25" customHeight="1" x14ac:dyDescent="0.2">
      <c r="A82" s="46" t="s">
        <v>33</v>
      </c>
      <c r="B82" s="47"/>
      <c r="C82" s="47"/>
      <c r="D82" s="47"/>
      <c r="E82" s="47"/>
      <c r="F82" s="47"/>
      <c r="G82" s="47"/>
    </row>
    <row r="83" spans="1:7" ht="14.25" x14ac:dyDescent="0.2">
      <c r="A83" s="40"/>
      <c r="B83" s="17"/>
      <c r="C83" s="17"/>
      <c r="D83" s="17"/>
      <c r="E83" s="17"/>
      <c r="F83" s="17"/>
      <c r="G83" s="17"/>
    </row>
    <row r="84" spans="1:7" s="14" customFormat="1" ht="15" x14ac:dyDescent="0.25">
      <c r="A84" s="17" t="s">
        <v>34</v>
      </c>
      <c r="B84" s="17"/>
      <c r="C84" s="17"/>
      <c r="D84" s="17"/>
      <c r="E84" s="17"/>
      <c r="F84" s="17"/>
      <c r="G84" s="17"/>
    </row>
    <row r="85" spans="1:7" ht="15" x14ac:dyDescent="0.25">
      <c r="A85" s="13"/>
    </row>
    <row r="90" spans="1:7" x14ac:dyDescent="0.2">
      <c r="A90" s="9"/>
    </row>
  </sheetData>
  <sheetProtection sheet="1" selectLockedCells="1"/>
  <mergeCells count="2">
    <mergeCell ref="B9:H9"/>
    <mergeCell ref="A82:G82"/>
  </mergeCells>
  <pageMargins left="0.70866141732283472" right="0.70866141732283472" top="0.74803149606299213" bottom="0.74803149606299213" header="0.31496062992125984" footer="0.31496062992125984"/>
  <pageSetup paperSize="9" scale="56" orientation="portrait" r:id="rId1"/>
  <headerFooter alignWithMargins="0">
    <oddHeader>&amp;LDirection de l'instruction publique et de la culture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dominante pédagogique</vt:lpstr>
      <vt:lpstr>dominante non pédagogique</vt:lpstr>
    </vt:vector>
  </TitlesOfParts>
  <Company>Kanton Bern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Tarifberechnung ab 1.8.2012</dc:title>
  <dc:subject>Tagesschulen</dc:subject>
  <dc:creator>AKVB</dc:creator>
  <cp:lastModifiedBy>EJC</cp:lastModifiedBy>
  <cp:lastPrinted>2017-02-13T09:52:29Z</cp:lastPrinted>
  <dcterms:created xsi:type="dcterms:W3CDTF">2011-11-01T15:07:06Z</dcterms:created>
  <dcterms:modified xsi:type="dcterms:W3CDTF">2021-04-28T08:57:33Z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